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template/personal-planning-hr/"/>
    </mc:Choice>
  </mc:AlternateContent>
  <xr:revisionPtr revIDLastSave="0" documentId="8_{97275EF3-A967-C945-B89E-457D710DE789}" xr6:coauthVersionLast="47" xr6:coauthVersionMax="47" xr10:uidLastSave="{00000000-0000-0000-0000-000000000000}"/>
  <bookViews>
    <workbookView xWindow="0" yWindow="500" windowWidth="33600" windowHeight="20500" tabRatio="500" activeTab="1" xr2:uid="{00000000-000D-0000-FFFF-FFFF00000000}"/>
  </bookViews>
  <sheets>
    <sheet name="Employees" sheetId="17" r:id="rId1"/>
    <sheet name="2023" sheetId="25" r:id="rId2"/>
    <sheet name="2024" sheetId="26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3" i="26" l="1"/>
  <c r="A112" i="26"/>
  <c r="A111" i="26"/>
  <c r="A110" i="26"/>
  <c r="A109" i="26"/>
  <c r="A108" i="26"/>
  <c r="A107" i="26"/>
  <c r="A106" i="26"/>
  <c r="A105" i="26"/>
  <c r="A104" i="26"/>
  <c r="A103" i="26"/>
  <c r="A102" i="26"/>
  <c r="A101" i="26"/>
  <c r="A100" i="26"/>
  <c r="A99" i="26"/>
  <c r="A98" i="26"/>
  <c r="B95" i="26"/>
  <c r="CD95" i="26" s="1"/>
  <c r="B94" i="26"/>
  <c r="CD94" i="26" s="1"/>
  <c r="B93" i="26"/>
  <c r="CD93" i="26" s="1"/>
  <c r="B92" i="26"/>
  <c r="BJ92" i="26" s="1"/>
  <c r="B91" i="26"/>
  <c r="AF91" i="26" s="1"/>
  <c r="G90" i="26"/>
  <c r="B90" i="26"/>
  <c r="BJ90" i="26" s="1"/>
  <c r="B89" i="26"/>
  <c r="CD89" i="26" s="1"/>
  <c r="BJ88" i="26"/>
  <c r="B88" i="26"/>
  <c r="BY83" i="26"/>
  <c r="B81" i="26"/>
  <c r="B82" i="26" s="1"/>
  <c r="B79" i="26"/>
  <c r="BT79" i="26" s="1"/>
  <c r="B78" i="26"/>
  <c r="AU78" i="26" s="1"/>
  <c r="G74" i="26"/>
  <c r="G73" i="26"/>
  <c r="G72" i="26"/>
  <c r="G71" i="26"/>
  <c r="G70" i="26"/>
  <c r="G69" i="26"/>
  <c r="G68" i="26"/>
  <c r="AF58" i="26"/>
  <c r="B58" i="26"/>
  <c r="AF47" i="26"/>
  <c r="B47" i="26"/>
  <c r="AG36" i="26"/>
  <c r="AG58" i="26" s="1"/>
  <c r="B36" i="26"/>
  <c r="C36" i="26" s="1"/>
  <c r="AG25" i="26"/>
  <c r="AH25" i="26" s="1"/>
  <c r="AI25" i="26" s="1"/>
  <c r="AJ25" i="26" s="1"/>
  <c r="AK25" i="26" s="1"/>
  <c r="AL25" i="26" s="1"/>
  <c r="AM25" i="26" s="1"/>
  <c r="AN25" i="26" s="1"/>
  <c r="AO25" i="26" s="1"/>
  <c r="AP25" i="26" s="1"/>
  <c r="AQ25" i="26" s="1"/>
  <c r="AR25" i="26" s="1"/>
  <c r="AS25" i="26" s="1"/>
  <c r="AT25" i="26" s="1"/>
  <c r="AU25" i="26" s="1"/>
  <c r="AV25" i="26" s="1"/>
  <c r="AW25" i="26" s="1"/>
  <c r="AX25" i="26" s="1"/>
  <c r="AY25" i="26" s="1"/>
  <c r="AZ25" i="26" s="1"/>
  <c r="BA25" i="26" s="1"/>
  <c r="BB25" i="26" s="1"/>
  <c r="BC25" i="26" s="1"/>
  <c r="BD25" i="26" s="1"/>
  <c r="BE25" i="26" s="1"/>
  <c r="BF25" i="26" s="1"/>
  <c r="BG25" i="26" s="1"/>
  <c r="BH25" i="26" s="1"/>
  <c r="BI25" i="26" s="1"/>
  <c r="BJ25" i="26" s="1"/>
  <c r="B25" i="26"/>
  <c r="C25" i="26" s="1"/>
  <c r="D25" i="26" s="1"/>
  <c r="E25" i="26" s="1"/>
  <c r="F25" i="26" s="1"/>
  <c r="G25" i="26" s="1"/>
  <c r="H25" i="26" s="1"/>
  <c r="I25" i="26" s="1"/>
  <c r="J25" i="26" s="1"/>
  <c r="K25" i="26" s="1"/>
  <c r="L25" i="26" s="1"/>
  <c r="M25" i="26" s="1"/>
  <c r="N25" i="26" s="1"/>
  <c r="O25" i="26" s="1"/>
  <c r="P25" i="26" s="1"/>
  <c r="Q25" i="26" s="1"/>
  <c r="R25" i="26" s="1"/>
  <c r="S25" i="26" s="1"/>
  <c r="T25" i="26" s="1"/>
  <c r="U25" i="26" s="1"/>
  <c r="V25" i="26" s="1"/>
  <c r="W25" i="26" s="1"/>
  <c r="X25" i="26" s="1"/>
  <c r="Y25" i="26" s="1"/>
  <c r="Z25" i="26" s="1"/>
  <c r="AA25" i="26" s="1"/>
  <c r="AB25" i="26" s="1"/>
  <c r="AC25" i="26" s="1"/>
  <c r="AD25" i="26" s="1"/>
  <c r="AE25" i="26" s="1"/>
  <c r="AF25" i="26" s="1"/>
  <c r="AG14" i="26"/>
  <c r="AH14" i="26" s="1"/>
  <c r="AI14" i="26" s="1"/>
  <c r="AJ14" i="26" s="1"/>
  <c r="AK14" i="26" s="1"/>
  <c r="AL14" i="26" s="1"/>
  <c r="AM14" i="26" s="1"/>
  <c r="AN14" i="26" s="1"/>
  <c r="AO14" i="26" s="1"/>
  <c r="AP14" i="26" s="1"/>
  <c r="AQ14" i="26" s="1"/>
  <c r="AR14" i="26" s="1"/>
  <c r="AS14" i="26" s="1"/>
  <c r="AT14" i="26" s="1"/>
  <c r="AU14" i="26" s="1"/>
  <c r="AV14" i="26" s="1"/>
  <c r="AW14" i="26" s="1"/>
  <c r="AX14" i="26" s="1"/>
  <c r="AY14" i="26" s="1"/>
  <c r="AZ14" i="26" s="1"/>
  <c r="BA14" i="26" s="1"/>
  <c r="BB14" i="26" s="1"/>
  <c r="BC14" i="26" s="1"/>
  <c r="BD14" i="26" s="1"/>
  <c r="BE14" i="26" s="1"/>
  <c r="BF14" i="26" s="1"/>
  <c r="BG14" i="26" s="1"/>
  <c r="BH14" i="26" s="1"/>
  <c r="BI14" i="26" s="1"/>
  <c r="BJ14" i="26" s="1"/>
  <c r="B14" i="26"/>
  <c r="C14" i="26" s="1"/>
  <c r="D14" i="26" s="1"/>
  <c r="E14" i="26" s="1"/>
  <c r="F14" i="26" s="1"/>
  <c r="G14" i="26" s="1"/>
  <c r="H14" i="26" s="1"/>
  <c r="I14" i="26" s="1"/>
  <c r="J14" i="26" s="1"/>
  <c r="K14" i="26" s="1"/>
  <c r="L14" i="26" s="1"/>
  <c r="M14" i="26" s="1"/>
  <c r="N14" i="26" s="1"/>
  <c r="O14" i="26" s="1"/>
  <c r="P14" i="26" s="1"/>
  <c r="Q14" i="26" s="1"/>
  <c r="R14" i="26" s="1"/>
  <c r="S14" i="26" s="1"/>
  <c r="T14" i="26" s="1"/>
  <c r="U14" i="26" s="1"/>
  <c r="V14" i="26" s="1"/>
  <c r="W14" i="26" s="1"/>
  <c r="X14" i="26" s="1"/>
  <c r="Y14" i="26" s="1"/>
  <c r="Z14" i="26" s="1"/>
  <c r="AA14" i="26" s="1"/>
  <c r="AB14" i="26" s="1"/>
  <c r="AC14" i="26" s="1"/>
  <c r="AD14" i="26" s="1"/>
  <c r="AE14" i="26" s="1"/>
  <c r="AF14" i="26" s="1"/>
  <c r="A10" i="26"/>
  <c r="A21" i="26" s="1"/>
  <c r="A43" i="26" s="1"/>
  <c r="A65" i="26" s="1"/>
  <c r="A9" i="26"/>
  <c r="A31" i="26" s="1"/>
  <c r="A53" i="26" s="1"/>
  <c r="A8" i="26"/>
  <c r="A72" i="26" s="1"/>
  <c r="B72" i="26" s="1"/>
  <c r="A7" i="26"/>
  <c r="A6" i="26"/>
  <c r="A70" i="26" s="1"/>
  <c r="B70" i="26" s="1"/>
  <c r="A5" i="26"/>
  <c r="A27" i="26" s="1"/>
  <c r="A49" i="26" s="1"/>
  <c r="A4" i="26"/>
  <c r="A26" i="26" s="1"/>
  <c r="A48" i="26" s="1"/>
  <c r="AG3" i="26"/>
  <c r="AH3" i="26" s="1"/>
  <c r="AI3" i="26" s="1"/>
  <c r="AJ3" i="26" s="1"/>
  <c r="AK3" i="26" s="1"/>
  <c r="AL3" i="26" s="1"/>
  <c r="AM3" i="26" s="1"/>
  <c r="AN3" i="26" s="1"/>
  <c r="AO3" i="26" s="1"/>
  <c r="AP3" i="26" s="1"/>
  <c r="AQ3" i="26" s="1"/>
  <c r="AR3" i="26" s="1"/>
  <c r="AS3" i="26" s="1"/>
  <c r="AT3" i="26" s="1"/>
  <c r="AU3" i="26" s="1"/>
  <c r="AV3" i="26" s="1"/>
  <c r="AW3" i="26" s="1"/>
  <c r="AX3" i="26" s="1"/>
  <c r="AY3" i="26" s="1"/>
  <c r="AZ3" i="26" s="1"/>
  <c r="BA3" i="26" s="1"/>
  <c r="BB3" i="26" s="1"/>
  <c r="BC3" i="26" s="1"/>
  <c r="BD3" i="26" s="1"/>
  <c r="BE3" i="26" s="1"/>
  <c r="BF3" i="26" s="1"/>
  <c r="BG3" i="26" s="1"/>
  <c r="BH3" i="26" s="1"/>
  <c r="BI3" i="26" s="1"/>
  <c r="B3" i="26"/>
  <c r="C3" i="26" s="1"/>
  <c r="D3" i="26" s="1"/>
  <c r="E3" i="26" s="1"/>
  <c r="F3" i="26" s="1"/>
  <c r="G3" i="26" s="1"/>
  <c r="H3" i="26" s="1"/>
  <c r="I3" i="26" s="1"/>
  <c r="J3" i="26" s="1"/>
  <c r="K3" i="26" s="1"/>
  <c r="L3" i="26" s="1"/>
  <c r="M3" i="26" s="1"/>
  <c r="N3" i="26" s="1"/>
  <c r="O3" i="26" s="1"/>
  <c r="P3" i="26" s="1"/>
  <c r="Q3" i="26" s="1"/>
  <c r="R3" i="26" s="1"/>
  <c r="S3" i="26" s="1"/>
  <c r="T3" i="26" s="1"/>
  <c r="U3" i="26" s="1"/>
  <c r="V3" i="26" s="1"/>
  <c r="W3" i="26" s="1"/>
  <c r="X3" i="26" s="1"/>
  <c r="Y3" i="26" s="1"/>
  <c r="Z3" i="26" s="1"/>
  <c r="AA3" i="26" s="1"/>
  <c r="AB3" i="26" s="1"/>
  <c r="AC3" i="26" s="1"/>
  <c r="AD3" i="26" s="1"/>
  <c r="AE3" i="26" s="1"/>
  <c r="AF3" i="26" s="1"/>
  <c r="A113" i="25"/>
  <c r="A112" i="25"/>
  <c r="A111" i="25"/>
  <c r="A110" i="25"/>
  <c r="A109" i="25"/>
  <c r="A108" i="25"/>
  <c r="A107" i="25"/>
  <c r="A106" i="25"/>
  <c r="A105" i="25"/>
  <c r="A104" i="25"/>
  <c r="A103" i="25"/>
  <c r="A102" i="25"/>
  <c r="A101" i="25"/>
  <c r="A100" i="25"/>
  <c r="A99" i="25"/>
  <c r="A98" i="25"/>
  <c r="B95" i="25"/>
  <c r="CD95" i="25" s="1"/>
  <c r="B94" i="25"/>
  <c r="CD94" i="25" s="1"/>
  <c r="B93" i="25"/>
  <c r="CD93" i="25" s="1"/>
  <c r="B92" i="25"/>
  <c r="BJ92" i="25" s="1"/>
  <c r="AF91" i="25"/>
  <c r="B91" i="25"/>
  <c r="AA91" i="25" s="1"/>
  <c r="Q90" i="25"/>
  <c r="B90" i="25"/>
  <c r="AZ90" i="25" s="1"/>
  <c r="B89" i="25"/>
  <c r="CD89" i="25" s="1"/>
  <c r="B88" i="25"/>
  <c r="B83" i="25"/>
  <c r="BY83" i="25" s="1"/>
  <c r="B81" i="25"/>
  <c r="B82" i="25" s="1"/>
  <c r="BT79" i="25"/>
  <c r="B79" i="25"/>
  <c r="L79" i="25" s="1"/>
  <c r="AZ78" i="25"/>
  <c r="B78" i="25"/>
  <c r="AU78" i="25" s="1"/>
  <c r="G74" i="25"/>
  <c r="G73" i="25"/>
  <c r="A73" i="25"/>
  <c r="B73" i="25" s="1"/>
  <c r="G72" i="25"/>
  <c r="G71" i="25"/>
  <c r="G70" i="25"/>
  <c r="G69" i="25"/>
  <c r="G68" i="25"/>
  <c r="AF58" i="25"/>
  <c r="B58" i="25"/>
  <c r="AF47" i="25"/>
  <c r="B47" i="25"/>
  <c r="AG36" i="25"/>
  <c r="AG47" i="25" s="1"/>
  <c r="B36" i="25"/>
  <c r="C58" i="25" s="1"/>
  <c r="AG25" i="25"/>
  <c r="AH25" i="25" s="1"/>
  <c r="AI25" i="25" s="1"/>
  <c r="AJ25" i="25" s="1"/>
  <c r="AK25" i="25" s="1"/>
  <c r="AL25" i="25" s="1"/>
  <c r="AM25" i="25" s="1"/>
  <c r="AN25" i="25" s="1"/>
  <c r="AO25" i="25" s="1"/>
  <c r="AP25" i="25" s="1"/>
  <c r="AQ25" i="25" s="1"/>
  <c r="AR25" i="25" s="1"/>
  <c r="AS25" i="25" s="1"/>
  <c r="AT25" i="25" s="1"/>
  <c r="AU25" i="25" s="1"/>
  <c r="AV25" i="25" s="1"/>
  <c r="AW25" i="25" s="1"/>
  <c r="AX25" i="25" s="1"/>
  <c r="AY25" i="25" s="1"/>
  <c r="AZ25" i="25" s="1"/>
  <c r="BA25" i="25" s="1"/>
  <c r="BB25" i="25" s="1"/>
  <c r="BC25" i="25" s="1"/>
  <c r="BD25" i="25" s="1"/>
  <c r="BE25" i="25" s="1"/>
  <c r="BF25" i="25" s="1"/>
  <c r="BG25" i="25" s="1"/>
  <c r="BH25" i="25" s="1"/>
  <c r="BI25" i="25" s="1"/>
  <c r="BJ25" i="25" s="1"/>
  <c r="B25" i="25"/>
  <c r="C25" i="25" s="1"/>
  <c r="D25" i="25" s="1"/>
  <c r="E25" i="25" s="1"/>
  <c r="F25" i="25" s="1"/>
  <c r="G25" i="25" s="1"/>
  <c r="H25" i="25" s="1"/>
  <c r="I25" i="25" s="1"/>
  <c r="J25" i="25" s="1"/>
  <c r="K25" i="25" s="1"/>
  <c r="L25" i="25" s="1"/>
  <c r="M25" i="25" s="1"/>
  <c r="N25" i="25" s="1"/>
  <c r="O25" i="25" s="1"/>
  <c r="P25" i="25" s="1"/>
  <c r="Q25" i="25" s="1"/>
  <c r="R25" i="25" s="1"/>
  <c r="S25" i="25" s="1"/>
  <c r="T25" i="25" s="1"/>
  <c r="U25" i="25" s="1"/>
  <c r="V25" i="25" s="1"/>
  <c r="W25" i="25" s="1"/>
  <c r="X25" i="25" s="1"/>
  <c r="Y25" i="25" s="1"/>
  <c r="Z25" i="25" s="1"/>
  <c r="AA25" i="25" s="1"/>
  <c r="AB25" i="25" s="1"/>
  <c r="AC25" i="25" s="1"/>
  <c r="AD25" i="25" s="1"/>
  <c r="AE25" i="25" s="1"/>
  <c r="AF25" i="25" s="1"/>
  <c r="A20" i="25"/>
  <c r="A42" i="25" s="1"/>
  <c r="A64" i="25" s="1"/>
  <c r="AG14" i="25"/>
  <c r="AH14" i="25" s="1"/>
  <c r="AI14" i="25" s="1"/>
  <c r="AJ14" i="25" s="1"/>
  <c r="AK14" i="25" s="1"/>
  <c r="AL14" i="25" s="1"/>
  <c r="AM14" i="25" s="1"/>
  <c r="AN14" i="25" s="1"/>
  <c r="AO14" i="25" s="1"/>
  <c r="AP14" i="25" s="1"/>
  <c r="AQ14" i="25" s="1"/>
  <c r="AR14" i="25" s="1"/>
  <c r="AS14" i="25" s="1"/>
  <c r="AT14" i="25" s="1"/>
  <c r="AU14" i="25" s="1"/>
  <c r="AV14" i="25" s="1"/>
  <c r="AW14" i="25" s="1"/>
  <c r="AX14" i="25" s="1"/>
  <c r="AY14" i="25" s="1"/>
  <c r="AZ14" i="25" s="1"/>
  <c r="BA14" i="25" s="1"/>
  <c r="BB14" i="25" s="1"/>
  <c r="BC14" i="25" s="1"/>
  <c r="BD14" i="25" s="1"/>
  <c r="BE14" i="25" s="1"/>
  <c r="BF14" i="25" s="1"/>
  <c r="BG14" i="25" s="1"/>
  <c r="BH14" i="25" s="1"/>
  <c r="BI14" i="25" s="1"/>
  <c r="BJ14" i="25" s="1"/>
  <c r="F14" i="25"/>
  <c r="G14" i="25" s="1"/>
  <c r="H14" i="25" s="1"/>
  <c r="I14" i="25" s="1"/>
  <c r="J14" i="25" s="1"/>
  <c r="K14" i="25" s="1"/>
  <c r="L14" i="25" s="1"/>
  <c r="M14" i="25" s="1"/>
  <c r="N14" i="25" s="1"/>
  <c r="O14" i="25" s="1"/>
  <c r="P14" i="25" s="1"/>
  <c r="Q14" i="25" s="1"/>
  <c r="R14" i="25" s="1"/>
  <c r="S14" i="25" s="1"/>
  <c r="T14" i="25" s="1"/>
  <c r="U14" i="25" s="1"/>
  <c r="V14" i="25" s="1"/>
  <c r="W14" i="25" s="1"/>
  <c r="X14" i="25" s="1"/>
  <c r="Y14" i="25" s="1"/>
  <c r="Z14" i="25" s="1"/>
  <c r="AA14" i="25" s="1"/>
  <c r="AB14" i="25" s="1"/>
  <c r="AC14" i="25" s="1"/>
  <c r="AD14" i="25" s="1"/>
  <c r="AE14" i="25" s="1"/>
  <c r="AF14" i="25" s="1"/>
  <c r="B14" i="25"/>
  <c r="C14" i="25" s="1"/>
  <c r="D14" i="25" s="1"/>
  <c r="E14" i="25" s="1"/>
  <c r="A10" i="25"/>
  <c r="A21" i="25" s="1"/>
  <c r="A43" i="25" s="1"/>
  <c r="A65" i="25" s="1"/>
  <c r="A9" i="25"/>
  <c r="A31" i="25" s="1"/>
  <c r="A53" i="25" s="1"/>
  <c r="A8" i="25"/>
  <c r="A72" i="25" s="1"/>
  <c r="B72" i="25" s="1"/>
  <c r="A7" i="25"/>
  <c r="A29" i="25" s="1"/>
  <c r="A51" i="25" s="1"/>
  <c r="A6" i="25"/>
  <c r="A70" i="25" s="1"/>
  <c r="B70" i="25" s="1"/>
  <c r="A5" i="25"/>
  <c r="A27" i="25" s="1"/>
  <c r="A49" i="25" s="1"/>
  <c r="A4" i="25"/>
  <c r="A26" i="25" s="1"/>
  <c r="A48" i="25" s="1"/>
  <c r="AG3" i="25"/>
  <c r="AH3" i="25" s="1"/>
  <c r="AI3" i="25" s="1"/>
  <c r="AJ3" i="25" s="1"/>
  <c r="AK3" i="25" s="1"/>
  <c r="AL3" i="25" s="1"/>
  <c r="AM3" i="25" s="1"/>
  <c r="AN3" i="25" s="1"/>
  <c r="AO3" i="25" s="1"/>
  <c r="AP3" i="25" s="1"/>
  <c r="AQ3" i="25" s="1"/>
  <c r="AR3" i="25" s="1"/>
  <c r="AS3" i="25" s="1"/>
  <c r="AT3" i="25" s="1"/>
  <c r="AU3" i="25" s="1"/>
  <c r="AV3" i="25" s="1"/>
  <c r="AW3" i="25" s="1"/>
  <c r="AX3" i="25" s="1"/>
  <c r="AY3" i="25" s="1"/>
  <c r="AZ3" i="25" s="1"/>
  <c r="BA3" i="25" s="1"/>
  <c r="BB3" i="25" s="1"/>
  <c r="BC3" i="25" s="1"/>
  <c r="BD3" i="25" s="1"/>
  <c r="BE3" i="25" s="1"/>
  <c r="BF3" i="25" s="1"/>
  <c r="BG3" i="25" s="1"/>
  <c r="BH3" i="25" s="1"/>
  <c r="B3" i="25"/>
  <c r="C3" i="25" s="1"/>
  <c r="D3" i="25" s="1"/>
  <c r="E3" i="25" s="1"/>
  <c r="F3" i="25" s="1"/>
  <c r="G3" i="25" s="1"/>
  <c r="H3" i="25" s="1"/>
  <c r="I3" i="25" s="1"/>
  <c r="J3" i="25" s="1"/>
  <c r="K3" i="25" s="1"/>
  <c r="L3" i="25" s="1"/>
  <c r="M3" i="25" s="1"/>
  <c r="N3" i="25" s="1"/>
  <c r="O3" i="25" s="1"/>
  <c r="P3" i="25" s="1"/>
  <c r="Q3" i="25" s="1"/>
  <c r="R3" i="25" s="1"/>
  <c r="S3" i="25" s="1"/>
  <c r="T3" i="25" s="1"/>
  <c r="U3" i="25" s="1"/>
  <c r="V3" i="25" s="1"/>
  <c r="W3" i="25" s="1"/>
  <c r="X3" i="25" s="1"/>
  <c r="Y3" i="25" s="1"/>
  <c r="Z3" i="25" s="1"/>
  <c r="AA3" i="25" s="1"/>
  <c r="AB3" i="25" s="1"/>
  <c r="AC3" i="25" s="1"/>
  <c r="AD3" i="25" s="1"/>
  <c r="AE3" i="25" s="1"/>
  <c r="AF3" i="25" s="1"/>
  <c r="G95" i="26" l="1"/>
  <c r="L94" i="26"/>
  <c r="V95" i="26"/>
  <c r="AA94" i="26"/>
  <c r="AA95" i="26"/>
  <c r="AZ78" i="26"/>
  <c r="G94" i="26"/>
  <c r="C47" i="26"/>
  <c r="AF94" i="26"/>
  <c r="AU95" i="26"/>
  <c r="A20" i="26"/>
  <c r="A42" i="26" s="1"/>
  <c r="A64" i="26" s="1"/>
  <c r="A73" i="26"/>
  <c r="B73" i="26" s="1"/>
  <c r="AU94" i="26"/>
  <c r="BJ95" i="26"/>
  <c r="C58" i="26"/>
  <c r="AZ94" i="26"/>
  <c r="BO95" i="26"/>
  <c r="BO94" i="26"/>
  <c r="G79" i="25"/>
  <c r="G90" i="25"/>
  <c r="AA90" i="25"/>
  <c r="G94" i="25"/>
  <c r="A69" i="25"/>
  <c r="B69" i="25" s="1"/>
  <c r="BO90" i="25"/>
  <c r="L78" i="25"/>
  <c r="BY90" i="25"/>
  <c r="AF78" i="25"/>
  <c r="A19" i="26"/>
  <c r="A41" i="26" s="1"/>
  <c r="A63" i="26" s="1"/>
  <c r="D58" i="26"/>
  <c r="D36" i="26"/>
  <c r="E47" i="26" s="1"/>
  <c r="AG47" i="26"/>
  <c r="AA90" i="26"/>
  <c r="BT94" i="26"/>
  <c r="G79" i="26"/>
  <c r="AU90" i="26"/>
  <c r="BO90" i="26"/>
  <c r="AP91" i="26"/>
  <c r="L81" i="26"/>
  <c r="L78" i="26"/>
  <c r="AZ81" i="26"/>
  <c r="BO92" i="26"/>
  <c r="A29" i="26"/>
  <c r="A51" i="26" s="1"/>
  <c r="A18" i="26"/>
  <c r="A40" i="26" s="1"/>
  <c r="A62" i="26" s="1"/>
  <c r="A71" i="26"/>
  <c r="B71" i="26" s="1"/>
  <c r="CD82" i="26"/>
  <c r="AP82" i="26"/>
  <c r="BY82" i="26"/>
  <c r="AK82" i="26"/>
  <c r="AU82" i="26"/>
  <c r="BT82" i="26"/>
  <c r="AF82" i="26"/>
  <c r="BO82" i="26"/>
  <c r="AA82" i="26"/>
  <c r="B86" i="26"/>
  <c r="BJ82" i="26"/>
  <c r="V82" i="26"/>
  <c r="B85" i="26"/>
  <c r="BE82" i="26"/>
  <c r="Q82" i="26"/>
  <c r="G82" i="26"/>
  <c r="B84" i="26"/>
  <c r="AZ82" i="26"/>
  <c r="L82" i="26"/>
  <c r="AP83" i="26"/>
  <c r="A15" i="26"/>
  <c r="A37" i="26" s="1"/>
  <c r="A59" i="26" s="1"/>
  <c r="A30" i="26"/>
  <c r="A52" i="26" s="1"/>
  <c r="A68" i="26"/>
  <c r="B68" i="26" s="1"/>
  <c r="Q78" i="26"/>
  <c r="BE78" i="26"/>
  <c r="L79" i="26"/>
  <c r="Q81" i="26"/>
  <c r="BE81" i="26"/>
  <c r="G83" i="26"/>
  <c r="AU83" i="26"/>
  <c r="AF90" i="26"/>
  <c r="BT90" i="26"/>
  <c r="AU91" i="26"/>
  <c r="BT92" i="26"/>
  <c r="Q94" i="26"/>
  <c r="BE94" i="26"/>
  <c r="L95" i="26"/>
  <c r="AZ95" i="26"/>
  <c r="A16" i="26"/>
  <c r="A38" i="26" s="1"/>
  <c r="A60" i="26" s="1"/>
  <c r="V78" i="26"/>
  <c r="BJ78" i="26"/>
  <c r="V81" i="26"/>
  <c r="BJ81" i="26"/>
  <c r="L83" i="26"/>
  <c r="AZ83" i="26"/>
  <c r="AK90" i="26"/>
  <c r="BY90" i="26"/>
  <c r="V94" i="26"/>
  <c r="BJ94" i="26"/>
  <c r="Q95" i="26"/>
  <c r="BE95" i="26"/>
  <c r="A17" i="26"/>
  <c r="A39" i="26" s="1"/>
  <c r="A61" i="26" s="1"/>
  <c r="A32" i="26"/>
  <c r="A54" i="26" s="1"/>
  <c r="D47" i="26"/>
  <c r="A74" i="26"/>
  <c r="B74" i="26" s="1"/>
  <c r="AA78" i="26"/>
  <c r="BO78" i="26"/>
  <c r="AA81" i="26"/>
  <c r="BO81" i="26"/>
  <c r="Q83" i="26"/>
  <c r="BE83" i="26"/>
  <c r="AP90" i="26"/>
  <c r="CD90" i="26"/>
  <c r="G92" i="26"/>
  <c r="BO93" i="26"/>
  <c r="AH36" i="26"/>
  <c r="A69" i="26"/>
  <c r="B69" i="26" s="1"/>
  <c r="AF78" i="26"/>
  <c r="BT78" i="26"/>
  <c r="AF81" i="26"/>
  <c r="BT81" i="26"/>
  <c r="V83" i="26"/>
  <c r="BJ83" i="26"/>
  <c r="L92" i="26"/>
  <c r="BY93" i="26"/>
  <c r="AK78" i="26"/>
  <c r="BY78" i="26"/>
  <c r="B80" i="26"/>
  <c r="AK81" i="26"/>
  <c r="BY81" i="26"/>
  <c r="AA83" i="26"/>
  <c r="BO83" i="26"/>
  <c r="L90" i="26"/>
  <c r="AZ90" i="26"/>
  <c r="V91" i="26"/>
  <c r="AZ92" i="26"/>
  <c r="AK94" i="26"/>
  <c r="BY94" i="26"/>
  <c r="AF95" i="26"/>
  <c r="BT95" i="26"/>
  <c r="CD83" i="26"/>
  <c r="AP78" i="26"/>
  <c r="CD78" i="26"/>
  <c r="AP81" i="26"/>
  <c r="CD81" i="26"/>
  <c r="AF83" i="26"/>
  <c r="BT83" i="26"/>
  <c r="Q90" i="26"/>
  <c r="BE90" i="26"/>
  <c r="AA91" i="26"/>
  <c r="BE92" i="26"/>
  <c r="AP94" i="26"/>
  <c r="AK95" i="26"/>
  <c r="BY95" i="26"/>
  <c r="A28" i="26"/>
  <c r="A50" i="26" s="1"/>
  <c r="G78" i="26"/>
  <c r="G81" i="26"/>
  <c r="AU81" i="26"/>
  <c r="AK83" i="26"/>
  <c r="V90" i="26"/>
  <c r="AP95" i="26"/>
  <c r="AG58" i="25"/>
  <c r="BT81" i="25"/>
  <c r="AH36" i="25"/>
  <c r="AH58" i="25" s="1"/>
  <c r="V90" i="25"/>
  <c r="L94" i="25"/>
  <c r="AU94" i="25"/>
  <c r="BJ88" i="25"/>
  <c r="AK90" i="25"/>
  <c r="AP91" i="25"/>
  <c r="AZ94" i="25"/>
  <c r="L81" i="25"/>
  <c r="AU90" i="25"/>
  <c r="BT78" i="25"/>
  <c r="AF81" i="25"/>
  <c r="BE90" i="25"/>
  <c r="BO92" i="25"/>
  <c r="G95" i="25"/>
  <c r="AZ81" i="25"/>
  <c r="BJ90" i="25"/>
  <c r="AU95" i="25"/>
  <c r="CD82" i="25"/>
  <c r="AP82" i="25"/>
  <c r="BY82" i="25"/>
  <c r="AK82" i="25"/>
  <c r="BT82" i="25"/>
  <c r="AF82" i="25"/>
  <c r="BO82" i="25"/>
  <c r="AA82" i="25"/>
  <c r="B86" i="25"/>
  <c r="BJ82" i="25"/>
  <c r="V82" i="25"/>
  <c r="AU82" i="25"/>
  <c r="G82" i="25"/>
  <c r="B85" i="25"/>
  <c r="BE82" i="25"/>
  <c r="Q82" i="25"/>
  <c r="B84" i="25"/>
  <c r="AZ82" i="25"/>
  <c r="L82" i="25"/>
  <c r="A18" i="25"/>
  <c r="A40" i="25" s="1"/>
  <c r="A62" i="25" s="1"/>
  <c r="A71" i="25"/>
  <c r="B71" i="25" s="1"/>
  <c r="A15" i="25"/>
  <c r="A37" i="25" s="1"/>
  <c r="A59" i="25" s="1"/>
  <c r="A30" i="25"/>
  <c r="A52" i="25" s="1"/>
  <c r="A68" i="25"/>
  <c r="B68" i="25" s="1"/>
  <c r="Q78" i="25"/>
  <c r="BE78" i="25"/>
  <c r="Q81" i="25"/>
  <c r="BE81" i="25"/>
  <c r="G83" i="25"/>
  <c r="AU83" i="25"/>
  <c r="AF90" i="25"/>
  <c r="BT90" i="25"/>
  <c r="AU91" i="25"/>
  <c r="BT92" i="25"/>
  <c r="Q94" i="25"/>
  <c r="BE94" i="25"/>
  <c r="L95" i="25"/>
  <c r="AZ95" i="25"/>
  <c r="A16" i="25"/>
  <c r="A38" i="25" s="1"/>
  <c r="A60" i="25" s="1"/>
  <c r="C47" i="25"/>
  <c r="V78" i="25"/>
  <c r="BJ78" i="25"/>
  <c r="V81" i="25"/>
  <c r="BJ81" i="25"/>
  <c r="L83" i="25"/>
  <c r="AZ83" i="25"/>
  <c r="V94" i="25"/>
  <c r="BJ94" i="25"/>
  <c r="Q95" i="25"/>
  <c r="BE95" i="25"/>
  <c r="AP83" i="25"/>
  <c r="CD83" i="25"/>
  <c r="A17" i="25"/>
  <c r="A39" i="25" s="1"/>
  <c r="A61" i="25" s="1"/>
  <c r="A32" i="25"/>
  <c r="A54" i="25" s="1"/>
  <c r="A74" i="25"/>
  <c r="B74" i="25" s="1"/>
  <c r="AA78" i="25"/>
  <c r="BO78" i="25"/>
  <c r="AA81" i="25"/>
  <c r="BO81" i="25"/>
  <c r="Q83" i="25"/>
  <c r="BE83" i="25"/>
  <c r="AP90" i="25"/>
  <c r="CD90" i="25"/>
  <c r="G92" i="25"/>
  <c r="BO93" i="25"/>
  <c r="AA94" i="25"/>
  <c r="BO94" i="25"/>
  <c r="V95" i="25"/>
  <c r="BJ95" i="25"/>
  <c r="V83" i="25"/>
  <c r="BJ83" i="25"/>
  <c r="L92" i="25"/>
  <c r="BY93" i="25"/>
  <c r="AF94" i="25"/>
  <c r="BT94" i="25"/>
  <c r="AA95" i="25"/>
  <c r="BO95" i="25"/>
  <c r="A19" i="25"/>
  <c r="A41" i="25" s="1"/>
  <c r="A63" i="25" s="1"/>
  <c r="C36" i="25"/>
  <c r="AK78" i="25"/>
  <c r="BY78" i="25"/>
  <c r="B80" i="25"/>
  <c r="AK81" i="25"/>
  <c r="BY81" i="25"/>
  <c r="AA83" i="25"/>
  <c r="BO83" i="25"/>
  <c r="L90" i="25"/>
  <c r="V91" i="25"/>
  <c r="AZ92" i="25"/>
  <c r="AK94" i="25"/>
  <c r="BY94" i="25"/>
  <c r="AF95" i="25"/>
  <c r="BT95" i="25"/>
  <c r="AP78" i="25"/>
  <c r="CD78" i="25"/>
  <c r="AP81" i="25"/>
  <c r="CD81" i="25"/>
  <c r="AF83" i="25"/>
  <c r="BT83" i="25"/>
  <c r="BE92" i="25"/>
  <c r="AP94" i="25"/>
  <c r="AK95" i="25"/>
  <c r="BY95" i="25"/>
  <c r="A28" i="25"/>
  <c r="A50" i="25" s="1"/>
  <c r="G78" i="25"/>
  <c r="G81" i="25"/>
  <c r="AU81" i="25"/>
  <c r="AK83" i="25"/>
  <c r="AP95" i="25"/>
  <c r="AI36" i="25" l="1"/>
  <c r="AH47" i="25"/>
  <c r="E36" i="26"/>
  <c r="E58" i="26"/>
  <c r="AZ86" i="26"/>
  <c r="AK86" i="26"/>
  <c r="L86" i="26"/>
  <c r="G86" i="26"/>
  <c r="CD86" i="26"/>
  <c r="BO86" i="26"/>
  <c r="BE86" i="26"/>
  <c r="BJ86" i="26"/>
  <c r="BT84" i="26"/>
  <c r="AF84" i="26"/>
  <c r="BO84" i="26"/>
  <c r="BO96" i="26" s="1"/>
  <c r="AA84" i="26"/>
  <c r="BJ84" i="26"/>
  <c r="V84" i="26"/>
  <c r="BY84" i="26"/>
  <c r="BE84" i="26"/>
  <c r="BE96" i="26" s="1"/>
  <c r="Q84" i="26"/>
  <c r="AZ84" i="26"/>
  <c r="L84" i="26"/>
  <c r="AU84" i="26"/>
  <c r="G84" i="26"/>
  <c r="AK84" i="26"/>
  <c r="CD84" i="26"/>
  <c r="CD96" i="26" s="1"/>
  <c r="AP84" i="26"/>
  <c r="AH58" i="26"/>
  <c r="AI36" i="26"/>
  <c r="AH47" i="26"/>
  <c r="BO85" i="26"/>
  <c r="AA85" i="26"/>
  <c r="BJ85" i="26"/>
  <c r="V85" i="26"/>
  <c r="AF85" i="26"/>
  <c r="BE85" i="26"/>
  <c r="Q85" i="26"/>
  <c r="Q96" i="26" s="1"/>
  <c r="AZ85" i="26"/>
  <c r="L85" i="26"/>
  <c r="AU85" i="26"/>
  <c r="G85" i="26"/>
  <c r="CD85" i="26"/>
  <c r="AP85" i="26"/>
  <c r="AP96" i="26" s="1"/>
  <c r="BY85" i="26"/>
  <c r="AK85" i="26"/>
  <c r="AK96" i="26" s="1"/>
  <c r="BT85" i="26"/>
  <c r="AI58" i="25"/>
  <c r="AJ36" i="25"/>
  <c r="AI47" i="25"/>
  <c r="D58" i="25"/>
  <c r="D36" i="25"/>
  <c r="D47" i="25"/>
  <c r="BT84" i="25"/>
  <c r="AF84" i="25"/>
  <c r="BO84" i="25"/>
  <c r="AA84" i="25"/>
  <c r="BJ84" i="25"/>
  <c r="V84" i="25"/>
  <c r="BE84" i="25"/>
  <c r="Q84" i="25"/>
  <c r="AZ84" i="25"/>
  <c r="L84" i="25"/>
  <c r="AK84" i="25"/>
  <c r="AU84" i="25"/>
  <c r="G84" i="25"/>
  <c r="CD84" i="25"/>
  <c r="AP84" i="25"/>
  <c r="BY84" i="25"/>
  <c r="AZ86" i="25"/>
  <c r="AK86" i="25"/>
  <c r="L86" i="25"/>
  <c r="G86" i="25"/>
  <c r="CD86" i="25"/>
  <c r="BE86" i="25"/>
  <c r="BO86" i="25"/>
  <c r="BJ86" i="25"/>
  <c r="BO85" i="25"/>
  <c r="AA85" i="25"/>
  <c r="BJ85" i="25"/>
  <c r="V85" i="25"/>
  <c r="BE85" i="25"/>
  <c r="Q85" i="25"/>
  <c r="AZ85" i="25"/>
  <c r="L85" i="25"/>
  <c r="AU85" i="25"/>
  <c r="G85" i="25"/>
  <c r="BT85" i="25"/>
  <c r="AF85" i="25"/>
  <c r="CD85" i="25"/>
  <c r="AP85" i="25"/>
  <c r="BY85" i="25"/>
  <c r="AK85" i="25"/>
  <c r="V96" i="26" l="1"/>
  <c r="AZ96" i="26"/>
  <c r="BY96" i="26"/>
  <c r="AA96" i="26"/>
  <c r="AP96" i="25"/>
  <c r="BE96" i="25"/>
  <c r="L96" i="25"/>
  <c r="AF96" i="25"/>
  <c r="AU96" i="26"/>
  <c r="L96" i="26"/>
  <c r="AF96" i="26"/>
  <c r="BT96" i="26"/>
  <c r="G96" i="26"/>
  <c r="BJ96" i="26"/>
  <c r="F47" i="26"/>
  <c r="F36" i="26"/>
  <c r="F58" i="26"/>
  <c r="AI58" i="26"/>
  <c r="AJ36" i="26"/>
  <c r="AI47" i="26"/>
  <c r="BT96" i="25"/>
  <c r="BY96" i="25"/>
  <c r="Q96" i="25"/>
  <c r="CD96" i="25"/>
  <c r="V96" i="25"/>
  <c r="G96" i="25"/>
  <c r="AU96" i="25"/>
  <c r="AA96" i="25"/>
  <c r="BJ96" i="25"/>
  <c r="AK96" i="25"/>
  <c r="BO96" i="25"/>
  <c r="AJ58" i="25"/>
  <c r="AK36" i="25"/>
  <c r="AJ47" i="25"/>
  <c r="AZ96" i="25"/>
  <c r="E36" i="25"/>
  <c r="E47" i="25"/>
  <c r="E58" i="25"/>
  <c r="G47" i="26" l="1"/>
  <c r="G58" i="26"/>
  <c r="G36" i="26"/>
  <c r="AJ58" i="26"/>
  <c r="AK36" i="26"/>
  <c r="AJ47" i="26"/>
  <c r="F47" i="25"/>
  <c r="F58" i="25"/>
  <c r="F36" i="25"/>
  <c r="AK47" i="25"/>
  <c r="AK58" i="25"/>
  <c r="AL36" i="25"/>
  <c r="H47" i="26" l="1"/>
  <c r="H58" i="26"/>
  <c r="H36" i="26"/>
  <c r="AK47" i="26"/>
  <c r="AK58" i="26"/>
  <c r="AL36" i="26"/>
  <c r="G47" i="25"/>
  <c r="G58" i="25"/>
  <c r="G36" i="25"/>
  <c r="AL47" i="25"/>
  <c r="AL58" i="25"/>
  <c r="AM36" i="25"/>
  <c r="I47" i="26" l="1"/>
  <c r="I58" i="26"/>
  <c r="I36" i="26"/>
  <c r="AL47" i="26"/>
  <c r="AL58" i="26"/>
  <c r="AM36" i="26"/>
  <c r="AM47" i="25"/>
  <c r="AM58" i="25"/>
  <c r="AN36" i="25"/>
  <c r="H47" i="25"/>
  <c r="H58" i="25"/>
  <c r="H36" i="25"/>
  <c r="J36" i="26" l="1"/>
  <c r="J58" i="26"/>
  <c r="J47" i="26"/>
  <c r="AM47" i="26"/>
  <c r="AM58" i="26"/>
  <c r="AN36" i="26"/>
  <c r="I58" i="25"/>
  <c r="I36" i="25"/>
  <c r="I47" i="25"/>
  <c r="AN47" i="25"/>
  <c r="AN58" i="25"/>
  <c r="AO36" i="25"/>
  <c r="K58" i="26" l="1"/>
  <c r="K36" i="26"/>
  <c r="K47" i="26"/>
  <c r="AN47" i="26"/>
  <c r="AN58" i="26"/>
  <c r="AO36" i="26"/>
  <c r="AO58" i="25"/>
  <c r="AP36" i="25"/>
  <c r="AO47" i="25"/>
  <c r="J58" i="25"/>
  <c r="J36" i="25"/>
  <c r="J47" i="25"/>
  <c r="L58" i="26" l="1"/>
  <c r="L36" i="26"/>
  <c r="L47" i="26"/>
  <c r="AO47" i="26"/>
  <c r="AO58" i="26"/>
  <c r="AP36" i="26"/>
  <c r="K58" i="25"/>
  <c r="K36" i="25"/>
  <c r="K47" i="25"/>
  <c r="AP58" i="25"/>
  <c r="AQ36" i="25"/>
  <c r="AP47" i="25"/>
  <c r="M47" i="26" l="1"/>
  <c r="M36" i="26"/>
  <c r="M58" i="26"/>
  <c r="AP58" i="26"/>
  <c r="AQ36" i="26"/>
  <c r="AP47" i="26"/>
  <c r="AQ58" i="25"/>
  <c r="AR36" i="25"/>
  <c r="AQ47" i="25"/>
  <c r="L58" i="25"/>
  <c r="L36" i="25"/>
  <c r="L47" i="25"/>
  <c r="N47" i="26" l="1"/>
  <c r="N36" i="26"/>
  <c r="N58" i="26"/>
  <c r="AQ58" i="26"/>
  <c r="AR36" i="26"/>
  <c r="AQ47" i="26"/>
  <c r="AR58" i="25"/>
  <c r="AS36" i="25"/>
  <c r="AR47" i="25"/>
  <c r="M36" i="25"/>
  <c r="M47" i="25"/>
  <c r="M58" i="25"/>
  <c r="O36" i="26" l="1"/>
  <c r="O47" i="26"/>
  <c r="O58" i="26"/>
  <c r="AR58" i="26"/>
  <c r="AS36" i="26"/>
  <c r="AR47" i="26"/>
  <c r="N47" i="25"/>
  <c r="N58" i="25"/>
  <c r="N36" i="25"/>
  <c r="AS47" i="25"/>
  <c r="AS58" i="25"/>
  <c r="AT36" i="25"/>
  <c r="P47" i="26" l="1"/>
  <c r="P36" i="26"/>
  <c r="P58" i="26"/>
  <c r="AS58" i="26"/>
  <c r="AT36" i="26"/>
  <c r="AS47" i="26"/>
  <c r="AT47" i="25"/>
  <c r="AT58" i="25"/>
  <c r="AU36" i="25"/>
  <c r="O47" i="25"/>
  <c r="O58" i="25"/>
  <c r="O36" i="25"/>
  <c r="Q47" i="26" l="1"/>
  <c r="Q36" i="26"/>
  <c r="Q58" i="26"/>
  <c r="AT47" i="26"/>
  <c r="AT58" i="26"/>
  <c r="AU36" i="26"/>
  <c r="P47" i="25"/>
  <c r="P58" i="25"/>
  <c r="P36" i="25"/>
  <c r="AU47" i="25"/>
  <c r="AU58" i="25"/>
  <c r="AV36" i="25"/>
  <c r="R36" i="26" l="1"/>
  <c r="R58" i="26"/>
  <c r="R47" i="26"/>
  <c r="AU47" i="26"/>
  <c r="AU58" i="26"/>
  <c r="AV36" i="26"/>
  <c r="AV47" i="25"/>
  <c r="AV58" i="25"/>
  <c r="AW36" i="25"/>
  <c r="Q58" i="25"/>
  <c r="Q36" i="25"/>
  <c r="Q47" i="25"/>
  <c r="S47" i="26" l="1"/>
  <c r="S58" i="26"/>
  <c r="S36" i="26"/>
  <c r="AV47" i="26"/>
  <c r="AV58" i="26"/>
  <c r="AW36" i="26"/>
  <c r="AW58" i="25"/>
  <c r="AX36" i="25"/>
  <c r="AW47" i="25"/>
  <c r="R58" i="25"/>
  <c r="R36" i="25"/>
  <c r="R47" i="25"/>
  <c r="T47" i="26" l="1"/>
  <c r="T58" i="26"/>
  <c r="T36" i="26"/>
  <c r="AW58" i="26"/>
  <c r="AX36" i="26"/>
  <c r="AW47" i="26"/>
  <c r="S58" i="25"/>
  <c r="S36" i="25"/>
  <c r="S47" i="25"/>
  <c r="AX58" i="25"/>
  <c r="AY36" i="25"/>
  <c r="AX47" i="25"/>
  <c r="U58" i="26" l="1"/>
  <c r="U36" i="26"/>
  <c r="U47" i="26"/>
  <c r="AX58" i="26"/>
  <c r="AY36" i="26"/>
  <c r="AX47" i="26"/>
  <c r="AY58" i="25"/>
  <c r="AZ36" i="25"/>
  <c r="AY47" i="25"/>
  <c r="T58" i="25"/>
  <c r="T36" i="25"/>
  <c r="T47" i="25"/>
  <c r="V58" i="26" l="1"/>
  <c r="V47" i="26"/>
  <c r="V36" i="26"/>
  <c r="AY58" i="26"/>
  <c r="AZ36" i="26"/>
  <c r="AY47" i="26"/>
  <c r="U36" i="25"/>
  <c r="U47" i="25"/>
  <c r="U58" i="25"/>
  <c r="AZ58" i="25"/>
  <c r="BA36" i="25"/>
  <c r="AZ47" i="25"/>
  <c r="W36" i="26" l="1"/>
  <c r="W47" i="26"/>
  <c r="W58" i="26"/>
  <c r="AZ58" i="26"/>
  <c r="BA36" i="26"/>
  <c r="AZ47" i="26"/>
  <c r="BA47" i="25"/>
  <c r="BA58" i="25"/>
  <c r="BB36" i="25"/>
  <c r="V47" i="25"/>
  <c r="V58" i="25"/>
  <c r="V36" i="25"/>
  <c r="X36" i="26" l="1"/>
  <c r="X47" i="26"/>
  <c r="X58" i="26"/>
  <c r="BA47" i="26"/>
  <c r="BB36" i="26"/>
  <c r="BA58" i="26"/>
  <c r="W47" i="25"/>
  <c r="W58" i="25"/>
  <c r="W36" i="25"/>
  <c r="BB47" i="25"/>
  <c r="BB58" i="25"/>
  <c r="BC36" i="25"/>
  <c r="Y58" i="26" l="1"/>
  <c r="Y36" i="26"/>
  <c r="Y47" i="26"/>
  <c r="BB47" i="26"/>
  <c r="BB58" i="26"/>
  <c r="BC36" i="26"/>
  <c r="BC47" i="25"/>
  <c r="BC58" i="25"/>
  <c r="BD36" i="25"/>
  <c r="X47" i="25"/>
  <c r="X58" i="25"/>
  <c r="X36" i="25"/>
  <c r="Z47" i="26" l="1"/>
  <c r="Z58" i="26"/>
  <c r="Z36" i="26"/>
  <c r="BC47" i="26"/>
  <c r="BC58" i="26"/>
  <c r="BD36" i="26"/>
  <c r="Y58" i="25"/>
  <c r="Y36" i="25"/>
  <c r="Y47" i="25"/>
  <c r="BD47" i="25"/>
  <c r="BD58" i="25"/>
  <c r="BE36" i="25"/>
  <c r="AA47" i="26" l="1"/>
  <c r="AA58" i="26"/>
  <c r="AA36" i="26"/>
  <c r="BD47" i="26"/>
  <c r="BD58" i="26"/>
  <c r="BE36" i="26"/>
  <c r="Z58" i="25"/>
  <c r="Z36" i="25"/>
  <c r="Z47" i="25"/>
  <c r="BE58" i="25"/>
  <c r="BF36" i="25"/>
  <c r="BE47" i="25"/>
  <c r="AB58" i="26" l="1"/>
  <c r="AB36" i="26"/>
  <c r="AB47" i="26"/>
  <c r="BE58" i="26"/>
  <c r="BF36" i="26"/>
  <c r="BE47" i="26"/>
  <c r="BF58" i="25"/>
  <c r="BG36" i="25"/>
  <c r="BF47" i="25"/>
  <c r="AA58" i="25"/>
  <c r="AA36" i="25"/>
  <c r="AA47" i="25"/>
  <c r="AC36" i="26" l="1"/>
  <c r="AC47" i="26"/>
  <c r="AC58" i="26"/>
  <c r="BF58" i="26"/>
  <c r="BG36" i="26"/>
  <c r="BF47" i="26"/>
  <c r="AB58" i="25"/>
  <c r="AB36" i="25"/>
  <c r="AB47" i="25"/>
  <c r="BG58" i="25"/>
  <c r="BH36" i="25"/>
  <c r="BG47" i="25"/>
  <c r="AD58" i="26" l="1"/>
  <c r="AD36" i="26"/>
  <c r="AD47" i="26"/>
  <c r="BG58" i="26"/>
  <c r="BH36" i="26"/>
  <c r="BG47" i="26"/>
  <c r="BH58" i="25"/>
  <c r="BI36" i="25"/>
  <c r="BH47" i="25"/>
  <c r="AC36" i="25"/>
  <c r="AC47" i="25"/>
  <c r="AC58" i="25"/>
  <c r="AE47" i="26" l="1"/>
  <c r="AE36" i="26"/>
  <c r="AF36" i="26" s="1"/>
  <c r="AE58" i="26"/>
  <c r="BH58" i="26"/>
  <c r="BI36" i="26"/>
  <c r="BH47" i="26"/>
  <c r="BI47" i="25"/>
  <c r="BI58" i="25"/>
  <c r="BJ36" i="25"/>
  <c r="AD47" i="25"/>
  <c r="AD58" i="25"/>
  <c r="AD36" i="25"/>
  <c r="BI58" i="26" l="1"/>
  <c r="BJ36" i="26"/>
  <c r="BI47" i="26"/>
  <c r="BJ47" i="25"/>
  <c r="BJ58" i="25"/>
  <c r="BK36" i="25"/>
  <c r="AE47" i="25"/>
  <c r="AE58" i="25"/>
  <c r="AE36" i="25"/>
  <c r="AF36" i="25" s="1"/>
  <c r="BJ47" i="26" l="1"/>
  <c r="BJ58" i="26"/>
  <c r="BK36" i="26"/>
</calcChain>
</file>

<file path=xl/sharedStrings.xml><?xml version="1.0" encoding="utf-8"?>
<sst xmlns="http://schemas.openxmlformats.org/spreadsheetml/2006/main" count="124" uniqueCount="69">
  <si>
    <t>April</t>
  </si>
  <si>
    <t>August</t>
  </si>
  <si>
    <t>September</t>
  </si>
  <si>
    <t>November</t>
  </si>
  <si>
    <t>Datum</t>
  </si>
  <si>
    <t>Name</t>
  </si>
  <si>
    <t>Start</t>
  </si>
  <si>
    <t>End</t>
  </si>
  <si>
    <t>Person 1</t>
  </si>
  <si>
    <t>Person 2</t>
  </si>
  <si>
    <t>Person 3</t>
  </si>
  <si>
    <t>Person 4</t>
  </si>
  <si>
    <t>Person 5</t>
  </si>
  <si>
    <t>Person 6</t>
  </si>
  <si>
    <t>Person 7</t>
  </si>
  <si>
    <t>New Year</t>
  </si>
  <si>
    <t>Maundy Thursday</t>
  </si>
  <si>
    <t>Good Friday</t>
  </si>
  <si>
    <t>Easter Monday</t>
  </si>
  <si>
    <t>Labor Day</t>
  </si>
  <si>
    <t>Ascension Day</t>
  </si>
  <si>
    <t>Whit Monday</t>
  </si>
  <si>
    <t>Corpus Christi</t>
  </si>
  <si>
    <t>Assumption Day</t>
  </si>
  <si>
    <t>All Saints' Day</t>
  </si>
  <si>
    <t>Christmas</t>
  </si>
  <si>
    <t>Independence Day</t>
  </si>
  <si>
    <t>Arizona</t>
  </si>
  <si>
    <t>Alabama</t>
  </si>
  <si>
    <t>Alaska</t>
  </si>
  <si>
    <t>Arkansas</t>
  </si>
  <si>
    <t>California</t>
  </si>
  <si>
    <t>Colorada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</si>
  <si>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</si>
  <si>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</si>
  <si>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</si>
  <si>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</si>
  <si>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</si>
  <si>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</si>
  <si>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</si>
  <si>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</si>
  <si>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</si>
  <si>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</si>
  <si>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Epiphany</t>
  </si>
  <si>
    <t>Reformation Day</t>
  </si>
  <si>
    <t>Day of repentance and prayer</t>
  </si>
  <si>
    <t>World Children's Day</t>
  </si>
  <si>
    <t>German Unity Day</t>
  </si>
  <si>
    <t>Christmas Day 2</t>
  </si>
  <si>
    <t>Country / States</t>
  </si>
  <si>
    <t>Holidays</t>
  </si>
  <si>
    <t>Entitlement</t>
  </si>
  <si>
    <t>Entiitlement</t>
  </si>
  <si>
    <t>Occupation %</t>
  </si>
  <si>
    <t>Put your employees here</t>
  </si>
  <si>
    <t>Puclic Holidays</t>
  </si>
  <si>
    <t>Public Holidays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</si>
  <si>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</si>
  <si>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</si>
  <si>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</si>
  <si>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</si>
  <si>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</si>
  <si>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</si>
  <si>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</si>
  <si>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</si>
  <si>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Indepence Day</t>
  </si>
  <si>
    <t>Employees</t>
  </si>
  <si>
    <t>Edit your country: Change the name, if your country or state is not listed. It will automatically vanish in the list below left and in the drop-down above.</t>
  </si>
  <si>
    <t>don't change this list - it's automatically filled from data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</si>
</sst>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-mm\-dd;@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u/>
      <sz val="14"/>
      <color theme="1"/>
      <name val="Arial"/>
      <family val="2"/>
    </font>
    <font>
      <sz val="11"/>
      <color rgb="FF9C5700"/>
      <name val="Calibri"/>
      <family val="2"/>
      <scheme val="minor"/>
    </font>
    <font>
      <sz val="18"/>
      <color theme="1"/>
      <name val="Arial"/>
      <family val="2"/>
    </font>
    <font>
      <b/>
      <sz val="3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rgb="FF9C57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4" fillId="0" borderId="0" applyFill="0" applyBorder="0" applyAlignment="0" applyProtection="0"/>
    <xf numFmtId="0" fontId="5" fillId="5" borderId="0" applyNumberFormat="0" applyBorder="0" applyAlignment="0" applyProtection="0"/>
  </cellStyleXfs>
  <cellXfs count="94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3" borderId="0" xfId="0" applyNumberFormat="1" applyFont="1" applyFill="1" applyAlignment="1">
      <alignment horizontal="center" vertical="center" textRotation="90"/>
    </xf>
    <xf numFmtId="0" fontId="8" fillId="4" borderId="14" xfId="0" applyFont="1" applyFill="1" applyBorder="1" applyAlignment="1">
      <alignment horizontal="right"/>
    </xf>
    <xf numFmtId="0" fontId="8" fillId="3" borderId="0" xfId="0" applyFont="1" applyFill="1"/>
    <xf numFmtId="0" fontId="8" fillId="4" borderId="15" xfId="0" applyFont="1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8" xfId="0" applyNumberFormat="1" applyFont="1" applyBorder="1"/>
    <xf numFmtId="164" fontId="8" fillId="0" borderId="28" xfId="0" applyNumberFormat="1" applyFont="1" applyBorder="1"/>
    <xf numFmtId="164" fontId="8" fillId="0" borderId="10" xfId="0" applyNumberFormat="1" applyFont="1" applyBorder="1"/>
    <xf numFmtId="164" fontId="8" fillId="0" borderId="13" xfId="0" applyNumberFormat="1" applyFont="1" applyBorder="1"/>
    <xf numFmtId="0" fontId="8" fillId="0" borderId="14" xfId="0" applyFont="1" applyBorder="1"/>
    <xf numFmtId="0" fontId="8" fillId="0" borderId="21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" xfId="0" applyFont="1" applyBorder="1"/>
    <xf numFmtId="0" fontId="12" fillId="0" borderId="44" xfId="0" applyFont="1" applyBorder="1"/>
    <xf numFmtId="0" fontId="8" fillId="6" borderId="0" xfId="0" applyFont="1" applyFill="1" applyAlignment="1">
      <alignment horizontal="center" vertical="center"/>
    </xf>
    <xf numFmtId="14" fontId="8" fillId="0" borderId="0" xfId="0" applyNumberFormat="1" applyFont="1"/>
    <xf numFmtId="14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/>
    </xf>
    <xf numFmtId="9" fontId="0" fillId="6" borderId="1" xfId="0" applyNumberForma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165" fontId="10" fillId="4" borderId="19" xfId="0" applyNumberFormat="1" applyFont="1" applyFill="1" applyBorder="1" applyAlignment="1">
      <alignment horizontal="center" vertical="center" textRotation="90"/>
    </xf>
    <xf numFmtId="165" fontId="10" fillId="4" borderId="20" xfId="0" applyNumberFormat="1" applyFont="1" applyFill="1" applyBorder="1" applyAlignment="1">
      <alignment horizontal="center" vertical="distributed" textRotation="90"/>
    </xf>
    <xf numFmtId="0" fontId="8" fillId="4" borderId="1" xfId="0" applyFont="1" applyFill="1" applyBorder="1" applyAlignment="1">
      <alignment horizontal="left" vertical="center"/>
    </xf>
    <xf numFmtId="165" fontId="8" fillId="6" borderId="1" xfId="0" applyNumberFormat="1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8" fillId="7" borderId="0" xfId="0" applyFont="1" applyFill="1" applyAlignment="1">
      <alignment horizont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8" fillId="0" borderId="35" xfId="0" applyNumberFormat="1" applyFont="1" applyBorder="1" applyAlignment="1">
      <alignment horizontal="center"/>
    </xf>
    <xf numFmtId="164" fontId="8" fillId="0" borderId="36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8" fillId="0" borderId="34" xfId="0" applyNumberFormat="1" applyFont="1" applyBorder="1" applyAlignment="1">
      <alignment horizontal="center"/>
    </xf>
    <xf numFmtId="164" fontId="8" fillId="0" borderId="37" xfId="0" applyNumberFormat="1" applyFont="1" applyBorder="1" applyAlignment="1">
      <alignment horizontal="center"/>
    </xf>
    <xf numFmtId="164" fontId="8" fillId="0" borderId="31" xfId="0" applyNumberFormat="1" applyFont="1" applyBorder="1" applyAlignment="1">
      <alignment horizontal="center"/>
    </xf>
    <xf numFmtId="164" fontId="8" fillId="0" borderId="38" xfId="0" applyNumberFormat="1" applyFont="1" applyBorder="1" applyAlignment="1">
      <alignment horizontal="center"/>
    </xf>
    <xf numFmtId="164" fontId="8" fillId="0" borderId="39" xfId="0" applyNumberFormat="1" applyFont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11" fillId="0" borderId="9" xfId="15" applyNumberFormat="1" applyFont="1" applyFill="1" applyBorder="1" applyAlignment="1">
      <alignment horizontal="center"/>
    </xf>
    <xf numFmtId="165" fontId="11" fillId="0" borderId="1" xfId="15" applyNumberFormat="1" applyFont="1" applyFill="1" applyBorder="1" applyAlignment="1">
      <alignment horizontal="center"/>
    </xf>
    <xf numFmtId="165" fontId="11" fillId="0" borderId="10" xfId="15" applyNumberFormat="1" applyFont="1" applyFill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</cellXfs>
  <cellStyles count="16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Hyperlink 2" xfId="14" xr:uid="{DD0F080E-72B2-F44D-B0DA-B63DC8552ECC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Neutral" xfId="15" builtinId="28"/>
    <cellStyle name="Standard" xfId="0" builtinId="0"/>
    <cellStyle name="Standard 2" xfId="13" xr:uid="{A1F479BD-0727-3648-B28B-A5D2D4CB2890}"/>
  </cellStyles>
  <dxfs count="59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C6ABB-514C-4FA2-B4B7-29328CFE9EFC}">
  <dimension ref="A1:E11"/>
  <sheetViews>
    <sheetView showGridLines="0" zoomScale="110" zoomScaleNormal="110" workbookViewId="0">
      <selection activeCell="K43" sqref="K43"/>
    </sheetView>
  </sheetViews>
  <sheetFormatPr baseColWidth="10" defaultColWidth="8.83203125" defaultRowHeight="16" x14ac:dyDescent="0.2"/>
  <cols>
    <col min="1" max="1" width="25.6640625" customWidth="1"/>
    <col min="2" max="3" width="11.6640625" customWidth="1"/>
    <col min="4" max="5" width="15.6640625" customWidth="1"/>
    <col min="6" max="6" width="9.83203125" bestFit="1" customWidth="1"/>
  </cols>
  <sheetData>
    <row r="1" spans="1:5" ht="46" customHeight="1" x14ac:dyDescent="0.2">
      <c r="A1" s="56" t="s">
        <v>66</v>
      </c>
      <c r="B1" s="56"/>
      <c r="C1" s="56"/>
      <c r="D1" s="56"/>
      <c r="E1" s="56"/>
    </row>
    <row r="2" spans="1:5" x14ac:dyDescent="0.2">
      <c r="A2" s="39" t="s">
        <v>5</v>
      </c>
      <c r="B2" s="44" t="s">
        <v>6</v>
      </c>
      <c r="C2" s="44" t="s">
        <v>7</v>
      </c>
      <c r="D2" s="45" t="s">
        <v>52</v>
      </c>
      <c r="E2" s="45" t="s">
        <v>53</v>
      </c>
    </row>
    <row r="3" spans="1:5" x14ac:dyDescent="0.2">
      <c r="A3" s="54" t="s">
        <v>8</v>
      </c>
      <c r="B3" s="55">
        <v>44197</v>
      </c>
      <c r="C3" s="46"/>
      <c r="D3" s="48">
        <v>14</v>
      </c>
      <c r="E3" s="50">
        <v>1</v>
      </c>
    </row>
    <row r="4" spans="1:5" x14ac:dyDescent="0.2">
      <c r="A4" s="54" t="s">
        <v>9</v>
      </c>
      <c r="B4" s="55">
        <v>44198</v>
      </c>
      <c r="C4" s="46"/>
      <c r="D4" s="48">
        <v>14</v>
      </c>
      <c r="E4" s="50">
        <v>1</v>
      </c>
    </row>
    <row r="5" spans="1:5" x14ac:dyDescent="0.2">
      <c r="A5" s="54" t="s">
        <v>10</v>
      </c>
      <c r="B5" s="55">
        <v>44199</v>
      </c>
      <c r="C5" s="46"/>
      <c r="D5" s="48">
        <v>14</v>
      </c>
      <c r="E5" s="50">
        <v>1</v>
      </c>
    </row>
    <row r="6" spans="1:5" x14ac:dyDescent="0.2">
      <c r="A6" s="54" t="s">
        <v>11</v>
      </c>
      <c r="B6" s="55">
        <v>44200</v>
      </c>
      <c r="C6" s="46"/>
      <c r="D6" s="48">
        <v>14</v>
      </c>
      <c r="E6" s="50">
        <v>1</v>
      </c>
    </row>
    <row r="7" spans="1:5" x14ac:dyDescent="0.2">
      <c r="A7" s="54" t="s">
        <v>12</v>
      </c>
      <c r="B7" s="55">
        <v>44201</v>
      </c>
      <c r="C7" s="46"/>
      <c r="D7" s="48">
        <v>14</v>
      </c>
      <c r="E7" s="49">
        <v>1</v>
      </c>
    </row>
    <row r="8" spans="1:5" x14ac:dyDescent="0.2">
      <c r="A8" s="54" t="s">
        <v>13</v>
      </c>
      <c r="B8" s="55">
        <v>44202</v>
      </c>
      <c r="C8" s="46"/>
      <c r="D8" s="48">
        <v>14</v>
      </c>
      <c r="E8" s="49">
        <v>1</v>
      </c>
    </row>
    <row r="9" spans="1:5" x14ac:dyDescent="0.2">
      <c r="A9" s="54" t="s">
        <v>14</v>
      </c>
      <c r="B9" s="55">
        <v>44682</v>
      </c>
      <c r="C9" s="47"/>
      <c r="D9" s="48">
        <v>14</v>
      </c>
      <c r="E9" s="49">
        <v>0.5</v>
      </c>
    </row>
    <row r="11" spans="1:5" x14ac:dyDescent="0.2">
      <c r="A11" s="51" t="s">
        <v>54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6F8F3-A32A-4D29-98A8-CCE0BC120B83}">
  <sheetPr>
    <pageSetUpPr fitToPage="1"/>
  </sheetPr>
  <dimension ref="A1:CH113"/>
  <sheetViews>
    <sheetView showGridLines="0" tabSelected="1" showRuler="0" view="pageLayout" topLeftCell="A49" zoomScaleNormal="110" workbookViewId="0">
      <selection activeCell="AY69" sqref="AY69"/>
    </sheetView>
  </sheetViews>
  <sheetFormatPr baseColWidth="10" defaultColWidth="10.6640625" defaultRowHeight="16" x14ac:dyDescent="0.2"/>
  <cols>
    <col min="1" max="1" width="25.6640625" customWidth="1"/>
    <col min="2" max="86" width="3.6640625" customWidth="1"/>
  </cols>
  <sheetData>
    <row r="1" spans="1:86" ht="97" customHeight="1" thickBot="1" x14ac:dyDescent="0.25">
      <c r="A1" s="1"/>
      <c r="B1" s="61">
        <v>2023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2"/>
      <c r="BJ1" s="2"/>
      <c r="BK1" s="2"/>
      <c r="BL1" s="2"/>
      <c r="BM1" s="2"/>
      <c r="BN1" s="2"/>
      <c r="BO1" s="2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ht="24" thickBot="1" x14ac:dyDescent="0.25">
      <c r="A2" s="3" t="s">
        <v>56</v>
      </c>
      <c r="B2" s="58" t="s">
        <v>57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60"/>
      <c r="AG2" s="58" t="s">
        <v>58</v>
      </c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60"/>
      <c r="BI2" s="4"/>
      <c r="BJ2" s="5"/>
      <c r="BK2" s="5"/>
      <c r="BL2" s="5"/>
      <c r="BM2" s="5"/>
      <c r="BN2" s="5"/>
      <c r="BO2" s="5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</row>
    <row r="3" spans="1:86" ht="58" customHeight="1" thickBot="1" x14ac:dyDescent="0.25">
      <c r="A3" s="41" t="s">
        <v>27</v>
      </c>
      <c r="B3" s="52">
        <f>DATE($B$1,1,1)</f>
        <v>44927</v>
      </c>
      <c r="C3" s="53">
        <f>DATE(YEAR(B3),MONTH(B3),DAY(B3)+1)</f>
        <v>44928</v>
      </c>
      <c r="D3" s="53">
        <f t="shared" ref="D3:AF3" si="0">DATE(YEAR(C3),MONTH(C3),DAY(C3)+1)</f>
        <v>44929</v>
      </c>
      <c r="E3" s="53">
        <f t="shared" si="0"/>
        <v>44930</v>
      </c>
      <c r="F3" s="53">
        <f t="shared" si="0"/>
        <v>44931</v>
      </c>
      <c r="G3" s="53">
        <f t="shared" si="0"/>
        <v>44932</v>
      </c>
      <c r="H3" s="53">
        <f t="shared" si="0"/>
        <v>44933</v>
      </c>
      <c r="I3" s="53">
        <f t="shared" si="0"/>
        <v>44934</v>
      </c>
      <c r="J3" s="53">
        <f t="shared" si="0"/>
        <v>44935</v>
      </c>
      <c r="K3" s="53">
        <f t="shared" si="0"/>
        <v>44936</v>
      </c>
      <c r="L3" s="53">
        <f t="shared" si="0"/>
        <v>44937</v>
      </c>
      <c r="M3" s="53">
        <f t="shared" si="0"/>
        <v>44938</v>
      </c>
      <c r="N3" s="53">
        <f t="shared" si="0"/>
        <v>44939</v>
      </c>
      <c r="O3" s="53">
        <f t="shared" si="0"/>
        <v>44940</v>
      </c>
      <c r="P3" s="53">
        <f t="shared" si="0"/>
        <v>44941</v>
      </c>
      <c r="Q3" s="53">
        <f t="shared" si="0"/>
        <v>44942</v>
      </c>
      <c r="R3" s="53">
        <f t="shared" si="0"/>
        <v>44943</v>
      </c>
      <c r="S3" s="53">
        <f t="shared" si="0"/>
        <v>44944</v>
      </c>
      <c r="T3" s="53">
        <f t="shared" si="0"/>
        <v>44945</v>
      </c>
      <c r="U3" s="53">
        <f t="shared" si="0"/>
        <v>44946</v>
      </c>
      <c r="V3" s="53">
        <f t="shared" si="0"/>
        <v>44947</v>
      </c>
      <c r="W3" s="53">
        <f t="shared" si="0"/>
        <v>44948</v>
      </c>
      <c r="X3" s="53">
        <f t="shared" si="0"/>
        <v>44949</v>
      </c>
      <c r="Y3" s="53">
        <f t="shared" si="0"/>
        <v>44950</v>
      </c>
      <c r="Z3" s="53">
        <f t="shared" si="0"/>
        <v>44951</v>
      </c>
      <c r="AA3" s="53">
        <f t="shared" si="0"/>
        <v>44952</v>
      </c>
      <c r="AB3" s="53">
        <f t="shared" si="0"/>
        <v>44953</v>
      </c>
      <c r="AC3" s="53">
        <f t="shared" si="0"/>
        <v>44954</v>
      </c>
      <c r="AD3" s="53">
        <f t="shared" si="0"/>
        <v>44955</v>
      </c>
      <c r="AE3" s="53">
        <f t="shared" si="0"/>
        <v>44956</v>
      </c>
      <c r="AF3" s="53">
        <f t="shared" si="0"/>
        <v>44957</v>
      </c>
      <c r="AG3" s="52">
        <f>DATE($B$1,2,1)</f>
        <v>44958</v>
      </c>
      <c r="AH3" s="53">
        <f t="shared" ref="AH3:BH3" si="1">DATE(YEAR(AG3),MONTH(AG3),DAY(AG3)+1)</f>
        <v>44959</v>
      </c>
      <c r="AI3" s="53">
        <f t="shared" si="1"/>
        <v>44960</v>
      </c>
      <c r="AJ3" s="53">
        <f t="shared" si="1"/>
        <v>44961</v>
      </c>
      <c r="AK3" s="53">
        <f t="shared" si="1"/>
        <v>44962</v>
      </c>
      <c r="AL3" s="53">
        <f t="shared" si="1"/>
        <v>44963</v>
      </c>
      <c r="AM3" s="53">
        <f t="shared" si="1"/>
        <v>44964</v>
      </c>
      <c r="AN3" s="53">
        <f t="shared" si="1"/>
        <v>44965</v>
      </c>
      <c r="AO3" s="53">
        <f t="shared" si="1"/>
        <v>44966</v>
      </c>
      <c r="AP3" s="53">
        <f t="shared" si="1"/>
        <v>44967</v>
      </c>
      <c r="AQ3" s="53">
        <f t="shared" si="1"/>
        <v>44968</v>
      </c>
      <c r="AR3" s="53">
        <f t="shared" si="1"/>
        <v>44969</v>
      </c>
      <c r="AS3" s="53">
        <f t="shared" si="1"/>
        <v>44970</v>
      </c>
      <c r="AT3" s="53">
        <f t="shared" si="1"/>
        <v>44971</v>
      </c>
      <c r="AU3" s="53">
        <f t="shared" si="1"/>
        <v>44972</v>
      </c>
      <c r="AV3" s="53">
        <f t="shared" si="1"/>
        <v>44973</v>
      </c>
      <c r="AW3" s="53">
        <f t="shared" si="1"/>
        <v>44974</v>
      </c>
      <c r="AX3" s="53">
        <f t="shared" si="1"/>
        <v>44975</v>
      </c>
      <c r="AY3" s="53">
        <f t="shared" si="1"/>
        <v>44976</v>
      </c>
      <c r="AZ3" s="53">
        <f t="shared" si="1"/>
        <v>44977</v>
      </c>
      <c r="BA3" s="53">
        <f t="shared" si="1"/>
        <v>44978</v>
      </c>
      <c r="BB3" s="53">
        <f t="shared" si="1"/>
        <v>44979</v>
      </c>
      <c r="BC3" s="53">
        <f t="shared" si="1"/>
        <v>44980</v>
      </c>
      <c r="BD3" s="53">
        <f t="shared" si="1"/>
        <v>44981</v>
      </c>
      <c r="BE3" s="53">
        <f t="shared" si="1"/>
        <v>44982</v>
      </c>
      <c r="BF3" s="53">
        <f t="shared" si="1"/>
        <v>44983</v>
      </c>
      <c r="BG3" s="53">
        <f t="shared" si="1"/>
        <v>44984</v>
      </c>
      <c r="BH3" s="53">
        <f t="shared" si="1"/>
        <v>44985</v>
      </c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</row>
    <row r="4" spans="1:86" x14ac:dyDescent="0.2">
      <c r="A4" s="8" t="str">
        <f>IF(ISBLANK(Employees!A3),"",Employees!A3)</f>
        <v>Person 1</v>
      </c>
      <c r="B4" s="13"/>
      <c r="C4" s="12"/>
      <c r="D4" s="12"/>
      <c r="E4" s="12"/>
      <c r="F4" s="12"/>
      <c r="G4" s="12"/>
      <c r="H4" s="12"/>
      <c r="I4" s="12"/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5"/>
      <c r="AG4" s="13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6"/>
      <c r="BI4" s="9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</row>
    <row r="5" spans="1:86" x14ac:dyDescent="0.2">
      <c r="A5" s="10" t="str">
        <f>IF(ISBLANK(Employees!A4),"",Employees!A4)</f>
        <v>Person 2</v>
      </c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20"/>
      <c r="AG5" s="1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21"/>
      <c r="BI5" s="9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</row>
    <row r="6" spans="1:86" x14ac:dyDescent="0.2">
      <c r="A6" s="10" t="str">
        <f>IF(ISBLANK(Employees!A5),"",Employees!A5)</f>
        <v>Person 3</v>
      </c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20"/>
      <c r="AG6" s="18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21"/>
      <c r="BI6" s="9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x14ac:dyDescent="0.2">
      <c r="A7" s="10" t="str">
        <f>IF(ISBLANK(Employees!A6),"",Employees!A6)</f>
        <v>Person 4</v>
      </c>
      <c r="B7" s="2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24"/>
      <c r="AG7" s="22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25"/>
      <c r="BI7" s="9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86" x14ac:dyDescent="0.2">
      <c r="A8" s="10" t="str">
        <f>IF(ISBLANK(Employees!A7),"",Employees!A7)</f>
        <v>Person 5</v>
      </c>
      <c r="B8" s="2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4"/>
      <c r="AG8" s="22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25"/>
      <c r="BI8" s="9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</row>
    <row r="9" spans="1:86" x14ac:dyDescent="0.2">
      <c r="A9" s="10" t="str">
        <f>IF(ISBLANK(Employees!A8),"",Employees!A8)</f>
        <v>Person 6</v>
      </c>
      <c r="B9" s="2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24"/>
      <c r="AG9" s="22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25"/>
      <c r="BI9" s="9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</row>
    <row r="10" spans="1:86" ht="17" thickBot="1" x14ac:dyDescent="0.25">
      <c r="A10" s="10" t="str">
        <f>IF(ISBLANK(Employees!A9),"",Employees!A9)</f>
        <v>Person 7</v>
      </c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9"/>
      <c r="AG10" s="27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30"/>
      <c r="BI10" s="9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</row>
    <row r="11" spans="1:86" x14ac:dyDescent="0.2">
      <c r="A11" s="4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</row>
    <row r="12" spans="1:86" ht="17" thickBot="1" x14ac:dyDescent="0.25">
      <c r="A12" s="4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</row>
    <row r="13" spans="1:86" ht="24" thickBot="1" x14ac:dyDescent="0.25">
      <c r="A13" s="3"/>
      <c r="B13" s="58" t="s">
        <v>59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60"/>
      <c r="AG13" s="58" t="s">
        <v>0</v>
      </c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60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</row>
    <row r="14" spans="1:86" ht="60" customHeight="1" thickBot="1" x14ac:dyDescent="0.25">
      <c r="A14" s="6"/>
      <c r="B14" s="52">
        <f>DATE($B$1,3,1)</f>
        <v>44986</v>
      </c>
      <c r="C14" s="53">
        <f>DATE(YEAR(B14),MONTH(B14),DAY(B14)+1)</f>
        <v>44987</v>
      </c>
      <c r="D14" s="53">
        <f t="shared" ref="D14:AF14" si="2">DATE(YEAR(C14),MONTH(C14),DAY(C14)+1)</f>
        <v>44988</v>
      </c>
      <c r="E14" s="53">
        <f t="shared" si="2"/>
        <v>44989</v>
      </c>
      <c r="F14" s="53">
        <f t="shared" si="2"/>
        <v>44990</v>
      </c>
      <c r="G14" s="53">
        <f t="shared" si="2"/>
        <v>44991</v>
      </c>
      <c r="H14" s="53">
        <f t="shared" si="2"/>
        <v>44992</v>
      </c>
      <c r="I14" s="53">
        <f t="shared" si="2"/>
        <v>44993</v>
      </c>
      <c r="J14" s="53">
        <f t="shared" si="2"/>
        <v>44994</v>
      </c>
      <c r="K14" s="53">
        <f t="shared" si="2"/>
        <v>44995</v>
      </c>
      <c r="L14" s="53">
        <f t="shared" si="2"/>
        <v>44996</v>
      </c>
      <c r="M14" s="53">
        <f t="shared" si="2"/>
        <v>44997</v>
      </c>
      <c r="N14" s="53">
        <f t="shared" si="2"/>
        <v>44998</v>
      </c>
      <c r="O14" s="53">
        <f t="shared" si="2"/>
        <v>44999</v>
      </c>
      <c r="P14" s="53">
        <f t="shared" si="2"/>
        <v>45000</v>
      </c>
      <c r="Q14" s="53">
        <f t="shared" si="2"/>
        <v>45001</v>
      </c>
      <c r="R14" s="53">
        <f t="shared" si="2"/>
        <v>45002</v>
      </c>
      <c r="S14" s="53">
        <f t="shared" si="2"/>
        <v>45003</v>
      </c>
      <c r="T14" s="53">
        <f t="shared" si="2"/>
        <v>45004</v>
      </c>
      <c r="U14" s="53">
        <f t="shared" si="2"/>
        <v>45005</v>
      </c>
      <c r="V14" s="53">
        <f t="shared" si="2"/>
        <v>45006</v>
      </c>
      <c r="W14" s="53">
        <f t="shared" si="2"/>
        <v>45007</v>
      </c>
      <c r="X14" s="53">
        <f t="shared" si="2"/>
        <v>45008</v>
      </c>
      <c r="Y14" s="53">
        <f t="shared" si="2"/>
        <v>45009</v>
      </c>
      <c r="Z14" s="53">
        <f t="shared" si="2"/>
        <v>45010</v>
      </c>
      <c r="AA14" s="53">
        <f t="shared" si="2"/>
        <v>45011</v>
      </c>
      <c r="AB14" s="53">
        <f t="shared" si="2"/>
        <v>45012</v>
      </c>
      <c r="AC14" s="53">
        <f t="shared" si="2"/>
        <v>45013</v>
      </c>
      <c r="AD14" s="53">
        <f t="shared" si="2"/>
        <v>45014</v>
      </c>
      <c r="AE14" s="53">
        <f t="shared" si="2"/>
        <v>45015</v>
      </c>
      <c r="AF14" s="53">
        <f t="shared" si="2"/>
        <v>45016</v>
      </c>
      <c r="AG14" s="52">
        <f>DATE($B$1,4,1)</f>
        <v>45017</v>
      </c>
      <c r="AH14" s="53">
        <f>DATE(YEAR(AG14),MONTH(AG14),DAY(AG14)+1)</f>
        <v>45018</v>
      </c>
      <c r="AI14" s="53">
        <f t="shared" ref="AI14:BJ14" si="3">DATE(YEAR(AH14),MONTH(AH14),DAY(AH14)+1)</f>
        <v>45019</v>
      </c>
      <c r="AJ14" s="53">
        <f t="shared" si="3"/>
        <v>45020</v>
      </c>
      <c r="AK14" s="53">
        <f t="shared" si="3"/>
        <v>45021</v>
      </c>
      <c r="AL14" s="53">
        <f t="shared" si="3"/>
        <v>45022</v>
      </c>
      <c r="AM14" s="53">
        <f t="shared" si="3"/>
        <v>45023</v>
      </c>
      <c r="AN14" s="53">
        <f t="shared" si="3"/>
        <v>45024</v>
      </c>
      <c r="AO14" s="53">
        <f t="shared" si="3"/>
        <v>45025</v>
      </c>
      <c r="AP14" s="53">
        <f t="shared" si="3"/>
        <v>45026</v>
      </c>
      <c r="AQ14" s="53">
        <f t="shared" si="3"/>
        <v>45027</v>
      </c>
      <c r="AR14" s="53">
        <f t="shared" si="3"/>
        <v>45028</v>
      </c>
      <c r="AS14" s="53">
        <f t="shared" si="3"/>
        <v>45029</v>
      </c>
      <c r="AT14" s="53">
        <f t="shared" si="3"/>
        <v>45030</v>
      </c>
      <c r="AU14" s="53">
        <f t="shared" si="3"/>
        <v>45031</v>
      </c>
      <c r="AV14" s="53">
        <f t="shared" si="3"/>
        <v>45032</v>
      </c>
      <c r="AW14" s="53">
        <f t="shared" si="3"/>
        <v>45033</v>
      </c>
      <c r="AX14" s="53">
        <f t="shared" si="3"/>
        <v>45034</v>
      </c>
      <c r="AY14" s="53">
        <f t="shared" si="3"/>
        <v>45035</v>
      </c>
      <c r="AZ14" s="53">
        <f t="shared" si="3"/>
        <v>45036</v>
      </c>
      <c r="BA14" s="53">
        <f t="shared" si="3"/>
        <v>45037</v>
      </c>
      <c r="BB14" s="53">
        <f t="shared" si="3"/>
        <v>45038</v>
      </c>
      <c r="BC14" s="53">
        <f t="shared" si="3"/>
        <v>45039</v>
      </c>
      <c r="BD14" s="53">
        <f t="shared" si="3"/>
        <v>45040</v>
      </c>
      <c r="BE14" s="53">
        <f t="shared" si="3"/>
        <v>45041</v>
      </c>
      <c r="BF14" s="53">
        <f t="shared" si="3"/>
        <v>45042</v>
      </c>
      <c r="BG14" s="53">
        <f t="shared" si="3"/>
        <v>45043</v>
      </c>
      <c r="BH14" s="53">
        <f t="shared" si="3"/>
        <v>45044</v>
      </c>
      <c r="BI14" s="53">
        <f t="shared" si="3"/>
        <v>45045</v>
      </c>
      <c r="BJ14" s="53">
        <f t="shared" si="3"/>
        <v>45046</v>
      </c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</row>
    <row r="15" spans="1:86" x14ac:dyDescent="0.2">
      <c r="A15" s="8" t="str">
        <f t="shared" ref="A15:A16" si="4">IF(A4="","",A4)</f>
        <v>Person 1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5"/>
      <c r="AG15" s="13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</row>
    <row r="16" spans="1:86" x14ac:dyDescent="0.2">
      <c r="A16" s="10" t="str">
        <f t="shared" si="4"/>
        <v>Person 2</v>
      </c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20"/>
      <c r="AG16" s="18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21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</row>
    <row r="17" spans="1:86" x14ac:dyDescent="0.2">
      <c r="A17" s="10" t="str">
        <f>IF(A6="","",A6)</f>
        <v>Person 3</v>
      </c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20"/>
      <c r="AG17" s="18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21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</row>
    <row r="18" spans="1:86" x14ac:dyDescent="0.2">
      <c r="A18" s="10" t="str">
        <f t="shared" ref="A18:A21" si="5">IF(A7="","",A7)</f>
        <v>Person 4</v>
      </c>
      <c r="B18" s="2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4"/>
      <c r="AG18" s="22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25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</row>
    <row r="19" spans="1:86" x14ac:dyDescent="0.2">
      <c r="A19" s="10" t="str">
        <f t="shared" si="5"/>
        <v>Person 5</v>
      </c>
      <c r="B19" s="2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24"/>
      <c r="AG19" s="22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25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</row>
    <row r="20" spans="1:86" x14ac:dyDescent="0.2">
      <c r="A20" s="10" t="str">
        <f t="shared" si="5"/>
        <v>Person 6</v>
      </c>
      <c r="B20" s="2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24"/>
      <c r="AG20" s="22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25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</row>
    <row r="21" spans="1:86" ht="17" thickBot="1" x14ac:dyDescent="0.25">
      <c r="A21" s="10" t="str">
        <f t="shared" si="5"/>
        <v>Person 7</v>
      </c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9"/>
      <c r="AG21" s="27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30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</row>
    <row r="22" spans="1:8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</row>
    <row r="23" spans="1:86" ht="17" thickBo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</row>
    <row r="24" spans="1:86" ht="24" thickBot="1" x14ac:dyDescent="0.25">
      <c r="A24" s="3"/>
      <c r="B24" s="58" t="s">
        <v>60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8" t="s">
        <v>61</v>
      </c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60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</row>
    <row r="25" spans="1:86" ht="59" customHeight="1" thickBot="1" x14ac:dyDescent="0.25">
      <c r="A25" s="6"/>
      <c r="B25" s="52">
        <f>DATE($B$1,5,1)</f>
        <v>45047</v>
      </c>
      <c r="C25" s="53">
        <f>DATE(YEAR(B25),MONTH(B25),DAY(B25)+1)</f>
        <v>45048</v>
      </c>
      <c r="D25" s="53">
        <f t="shared" ref="D25:AF25" si="6">DATE(YEAR(C25),MONTH(C25),DAY(C25)+1)</f>
        <v>45049</v>
      </c>
      <c r="E25" s="53">
        <f t="shared" si="6"/>
        <v>45050</v>
      </c>
      <c r="F25" s="53">
        <f t="shared" si="6"/>
        <v>45051</v>
      </c>
      <c r="G25" s="53">
        <f t="shared" si="6"/>
        <v>45052</v>
      </c>
      <c r="H25" s="53">
        <f t="shared" si="6"/>
        <v>45053</v>
      </c>
      <c r="I25" s="53">
        <f t="shared" si="6"/>
        <v>45054</v>
      </c>
      <c r="J25" s="53">
        <f t="shared" si="6"/>
        <v>45055</v>
      </c>
      <c r="K25" s="53">
        <f t="shared" si="6"/>
        <v>45056</v>
      </c>
      <c r="L25" s="53">
        <f t="shared" si="6"/>
        <v>45057</v>
      </c>
      <c r="M25" s="53">
        <f t="shared" si="6"/>
        <v>45058</v>
      </c>
      <c r="N25" s="53">
        <f t="shared" si="6"/>
        <v>45059</v>
      </c>
      <c r="O25" s="53">
        <f t="shared" si="6"/>
        <v>45060</v>
      </c>
      <c r="P25" s="53">
        <f t="shared" si="6"/>
        <v>45061</v>
      </c>
      <c r="Q25" s="53">
        <f t="shared" si="6"/>
        <v>45062</v>
      </c>
      <c r="R25" s="53">
        <f t="shared" si="6"/>
        <v>45063</v>
      </c>
      <c r="S25" s="53">
        <f t="shared" si="6"/>
        <v>45064</v>
      </c>
      <c r="T25" s="53">
        <f t="shared" si="6"/>
        <v>45065</v>
      </c>
      <c r="U25" s="53">
        <f t="shared" si="6"/>
        <v>45066</v>
      </c>
      <c r="V25" s="53">
        <f t="shared" si="6"/>
        <v>45067</v>
      </c>
      <c r="W25" s="53">
        <f t="shared" si="6"/>
        <v>45068</v>
      </c>
      <c r="X25" s="53">
        <f t="shared" si="6"/>
        <v>45069</v>
      </c>
      <c r="Y25" s="53">
        <f t="shared" si="6"/>
        <v>45070</v>
      </c>
      <c r="Z25" s="53">
        <f t="shared" si="6"/>
        <v>45071</v>
      </c>
      <c r="AA25" s="53">
        <f t="shared" si="6"/>
        <v>45072</v>
      </c>
      <c r="AB25" s="53">
        <f t="shared" si="6"/>
        <v>45073</v>
      </c>
      <c r="AC25" s="53">
        <f t="shared" si="6"/>
        <v>45074</v>
      </c>
      <c r="AD25" s="53">
        <f t="shared" si="6"/>
        <v>45075</v>
      </c>
      <c r="AE25" s="53">
        <f t="shared" si="6"/>
        <v>45076</v>
      </c>
      <c r="AF25" s="53">
        <f t="shared" si="6"/>
        <v>45077</v>
      </c>
      <c r="AG25" s="52">
        <f>DATE($B$1,6,1)</f>
        <v>45078</v>
      </c>
      <c r="AH25" s="53">
        <f>DATE(YEAR(AG25),MONTH(AG25),DAY(AG25)+1)</f>
        <v>45079</v>
      </c>
      <c r="AI25" s="53">
        <f t="shared" ref="AI25:BJ25" si="7">DATE(YEAR(AH25),MONTH(AH25),DAY(AH25)+1)</f>
        <v>45080</v>
      </c>
      <c r="AJ25" s="53">
        <f t="shared" si="7"/>
        <v>45081</v>
      </c>
      <c r="AK25" s="53">
        <f t="shared" si="7"/>
        <v>45082</v>
      </c>
      <c r="AL25" s="53">
        <f t="shared" si="7"/>
        <v>45083</v>
      </c>
      <c r="AM25" s="53">
        <f t="shared" si="7"/>
        <v>45084</v>
      </c>
      <c r="AN25" s="53">
        <f t="shared" si="7"/>
        <v>45085</v>
      </c>
      <c r="AO25" s="53">
        <f t="shared" si="7"/>
        <v>45086</v>
      </c>
      <c r="AP25" s="53">
        <f t="shared" si="7"/>
        <v>45087</v>
      </c>
      <c r="AQ25" s="53">
        <f t="shared" si="7"/>
        <v>45088</v>
      </c>
      <c r="AR25" s="53">
        <f t="shared" si="7"/>
        <v>45089</v>
      </c>
      <c r="AS25" s="53">
        <f t="shared" si="7"/>
        <v>45090</v>
      </c>
      <c r="AT25" s="53">
        <f t="shared" si="7"/>
        <v>45091</v>
      </c>
      <c r="AU25" s="53">
        <f t="shared" si="7"/>
        <v>45092</v>
      </c>
      <c r="AV25" s="53">
        <f t="shared" si="7"/>
        <v>45093</v>
      </c>
      <c r="AW25" s="53">
        <f t="shared" si="7"/>
        <v>45094</v>
      </c>
      <c r="AX25" s="53">
        <f t="shared" si="7"/>
        <v>45095</v>
      </c>
      <c r="AY25" s="53">
        <f t="shared" si="7"/>
        <v>45096</v>
      </c>
      <c r="AZ25" s="53">
        <f t="shared" si="7"/>
        <v>45097</v>
      </c>
      <c r="BA25" s="53">
        <f t="shared" si="7"/>
        <v>45098</v>
      </c>
      <c r="BB25" s="53">
        <f t="shared" si="7"/>
        <v>45099</v>
      </c>
      <c r="BC25" s="53">
        <f t="shared" si="7"/>
        <v>45100</v>
      </c>
      <c r="BD25" s="53">
        <f t="shared" si="7"/>
        <v>45101</v>
      </c>
      <c r="BE25" s="53">
        <f t="shared" si="7"/>
        <v>45102</v>
      </c>
      <c r="BF25" s="53">
        <f t="shared" si="7"/>
        <v>45103</v>
      </c>
      <c r="BG25" s="53">
        <f t="shared" si="7"/>
        <v>45104</v>
      </c>
      <c r="BH25" s="53">
        <f t="shared" si="7"/>
        <v>45105</v>
      </c>
      <c r="BI25" s="53">
        <f t="shared" si="7"/>
        <v>45106</v>
      </c>
      <c r="BJ25" s="53">
        <f t="shared" si="7"/>
        <v>45107</v>
      </c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</row>
    <row r="26" spans="1:86" x14ac:dyDescent="0.2">
      <c r="A26" s="8" t="str">
        <f>IF(A4="","",A4)</f>
        <v>Person 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5"/>
      <c r="AG26" s="13"/>
      <c r="AH26" s="14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5"/>
      <c r="BI26" s="12"/>
      <c r="BJ26" s="1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</row>
    <row r="27" spans="1:86" x14ac:dyDescent="0.2">
      <c r="A27" s="10" t="str">
        <f t="shared" ref="A27:A32" si="8">IF(A5="","",A5)</f>
        <v>Person 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20"/>
      <c r="AG27" s="18"/>
      <c r="AH27" s="19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20"/>
      <c r="BI27" s="17"/>
      <c r="BJ27" s="21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</row>
    <row r="28" spans="1:86" x14ac:dyDescent="0.2">
      <c r="A28" s="10" t="str">
        <f t="shared" si="8"/>
        <v>Person 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20"/>
      <c r="AG28" s="18"/>
      <c r="AH28" s="19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20"/>
      <c r="BI28" s="17"/>
      <c r="BJ28" s="21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</row>
    <row r="29" spans="1:86" x14ac:dyDescent="0.2">
      <c r="A29" s="10" t="str">
        <f t="shared" si="8"/>
        <v>Person 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24"/>
      <c r="AG29" s="22"/>
      <c r="AH29" s="23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24"/>
      <c r="BI29" s="11"/>
      <c r="BJ29" s="25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</row>
    <row r="30" spans="1:86" x14ac:dyDescent="0.2">
      <c r="A30" s="10" t="str">
        <f t="shared" si="8"/>
        <v>Person 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4"/>
      <c r="AG30" s="22"/>
      <c r="AH30" s="23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24"/>
      <c r="BI30" s="11"/>
      <c r="BJ30" s="25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</row>
    <row r="31" spans="1:86" x14ac:dyDescent="0.2">
      <c r="A31" s="10" t="str">
        <f t="shared" si="8"/>
        <v>Person 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24"/>
      <c r="AG31" s="22"/>
      <c r="AH31" s="23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24"/>
      <c r="BI31" s="11"/>
      <c r="BJ31" s="25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</row>
    <row r="32" spans="1:86" ht="17" thickBot="1" x14ac:dyDescent="0.25">
      <c r="A32" s="10" t="str">
        <f t="shared" si="8"/>
        <v>Person 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9"/>
      <c r="AG32" s="27"/>
      <c r="AH32" s="28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9"/>
      <c r="BI32" s="26"/>
      <c r="BJ32" s="30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</row>
    <row r="33" spans="1:8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</row>
    <row r="34" spans="1:86" ht="17" thickBo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</row>
    <row r="35" spans="1:86" ht="24" thickBot="1" x14ac:dyDescent="0.25">
      <c r="A35" s="3"/>
      <c r="B35" s="58" t="s">
        <v>62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60"/>
      <c r="AG35" s="58" t="s">
        <v>1</v>
      </c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60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</row>
    <row r="36" spans="1:86" ht="54" thickBot="1" x14ac:dyDescent="0.25">
      <c r="A36" s="6"/>
      <c r="B36" s="52">
        <f>DATE($B$1,7,1)</f>
        <v>45108</v>
      </c>
      <c r="C36" s="53">
        <f>DATE(YEAR(B36),MONTH(B36),DAY(B36)+1)</f>
        <v>45109</v>
      </c>
      <c r="D36" s="53">
        <f t="shared" ref="D36:AF36" si="9">DATE(YEAR(C36),MONTH(C36),DAY(C36)+1)</f>
        <v>45110</v>
      </c>
      <c r="E36" s="53">
        <f t="shared" si="9"/>
        <v>45111</v>
      </c>
      <c r="F36" s="53">
        <f t="shared" si="9"/>
        <v>45112</v>
      </c>
      <c r="G36" s="53">
        <f t="shared" si="9"/>
        <v>45113</v>
      </c>
      <c r="H36" s="53">
        <f t="shared" si="9"/>
        <v>45114</v>
      </c>
      <c r="I36" s="53">
        <f t="shared" si="9"/>
        <v>45115</v>
      </c>
      <c r="J36" s="53">
        <f t="shared" si="9"/>
        <v>45116</v>
      </c>
      <c r="K36" s="53">
        <f t="shared" si="9"/>
        <v>45117</v>
      </c>
      <c r="L36" s="53">
        <f t="shared" si="9"/>
        <v>45118</v>
      </c>
      <c r="M36" s="53">
        <f t="shared" si="9"/>
        <v>45119</v>
      </c>
      <c r="N36" s="53">
        <f t="shared" si="9"/>
        <v>45120</v>
      </c>
      <c r="O36" s="53">
        <f t="shared" si="9"/>
        <v>45121</v>
      </c>
      <c r="P36" s="53">
        <f t="shared" si="9"/>
        <v>45122</v>
      </c>
      <c r="Q36" s="53">
        <f t="shared" si="9"/>
        <v>45123</v>
      </c>
      <c r="R36" s="53">
        <f t="shared" si="9"/>
        <v>45124</v>
      </c>
      <c r="S36" s="53">
        <f t="shared" si="9"/>
        <v>45125</v>
      </c>
      <c r="T36" s="53">
        <f t="shared" si="9"/>
        <v>45126</v>
      </c>
      <c r="U36" s="53">
        <f t="shared" si="9"/>
        <v>45127</v>
      </c>
      <c r="V36" s="53">
        <f t="shared" si="9"/>
        <v>45128</v>
      </c>
      <c r="W36" s="53">
        <f t="shared" si="9"/>
        <v>45129</v>
      </c>
      <c r="X36" s="53">
        <f t="shared" si="9"/>
        <v>45130</v>
      </c>
      <c r="Y36" s="53">
        <f t="shared" si="9"/>
        <v>45131</v>
      </c>
      <c r="Z36" s="53">
        <f t="shared" si="9"/>
        <v>45132</v>
      </c>
      <c r="AA36" s="53">
        <f t="shared" si="9"/>
        <v>45133</v>
      </c>
      <c r="AB36" s="53">
        <f t="shared" si="9"/>
        <v>45134</v>
      </c>
      <c r="AC36" s="53">
        <f t="shared" si="9"/>
        <v>45135</v>
      </c>
      <c r="AD36" s="53">
        <f t="shared" si="9"/>
        <v>45136</v>
      </c>
      <c r="AE36" s="53">
        <f t="shared" si="9"/>
        <v>45137</v>
      </c>
      <c r="AF36" s="53">
        <f t="shared" si="9"/>
        <v>45138</v>
      </c>
      <c r="AG36" s="52">
        <f>DATE($B$1,8,1)</f>
        <v>45139</v>
      </c>
      <c r="AH36" s="53">
        <f>DATE(YEAR(AG36),MONTH(AG36),DAY(AG36)+1)</f>
        <v>45140</v>
      </c>
      <c r="AI36" s="53">
        <f t="shared" ref="AI36:BK36" si="10">DATE(YEAR(AH36),MONTH(AH36),DAY(AH36)+1)</f>
        <v>45141</v>
      </c>
      <c r="AJ36" s="53">
        <f t="shared" si="10"/>
        <v>45142</v>
      </c>
      <c r="AK36" s="53">
        <f t="shared" si="10"/>
        <v>45143</v>
      </c>
      <c r="AL36" s="53">
        <f t="shared" si="10"/>
        <v>45144</v>
      </c>
      <c r="AM36" s="53">
        <f t="shared" si="10"/>
        <v>45145</v>
      </c>
      <c r="AN36" s="53">
        <f t="shared" si="10"/>
        <v>45146</v>
      </c>
      <c r="AO36" s="53">
        <f t="shared" si="10"/>
        <v>45147</v>
      </c>
      <c r="AP36" s="53">
        <f t="shared" si="10"/>
        <v>45148</v>
      </c>
      <c r="AQ36" s="53">
        <f t="shared" si="10"/>
        <v>45149</v>
      </c>
      <c r="AR36" s="53">
        <f t="shared" si="10"/>
        <v>45150</v>
      </c>
      <c r="AS36" s="53">
        <f t="shared" si="10"/>
        <v>45151</v>
      </c>
      <c r="AT36" s="53">
        <f t="shared" si="10"/>
        <v>45152</v>
      </c>
      <c r="AU36" s="53">
        <f t="shared" si="10"/>
        <v>45153</v>
      </c>
      <c r="AV36" s="53">
        <f t="shared" si="10"/>
        <v>45154</v>
      </c>
      <c r="AW36" s="53">
        <f t="shared" si="10"/>
        <v>45155</v>
      </c>
      <c r="AX36" s="53">
        <f t="shared" si="10"/>
        <v>45156</v>
      </c>
      <c r="AY36" s="53">
        <f t="shared" si="10"/>
        <v>45157</v>
      </c>
      <c r="AZ36" s="53">
        <f t="shared" si="10"/>
        <v>45158</v>
      </c>
      <c r="BA36" s="53">
        <f t="shared" si="10"/>
        <v>45159</v>
      </c>
      <c r="BB36" s="53">
        <f t="shared" si="10"/>
        <v>45160</v>
      </c>
      <c r="BC36" s="53">
        <f t="shared" si="10"/>
        <v>45161</v>
      </c>
      <c r="BD36" s="53">
        <f t="shared" si="10"/>
        <v>45162</v>
      </c>
      <c r="BE36" s="53">
        <f t="shared" si="10"/>
        <v>45163</v>
      </c>
      <c r="BF36" s="53">
        <f t="shared" si="10"/>
        <v>45164</v>
      </c>
      <c r="BG36" s="53">
        <f t="shared" si="10"/>
        <v>45165</v>
      </c>
      <c r="BH36" s="53">
        <f t="shared" si="10"/>
        <v>45166</v>
      </c>
      <c r="BI36" s="53">
        <f t="shared" si="10"/>
        <v>45167</v>
      </c>
      <c r="BJ36" s="53">
        <f t="shared" si="10"/>
        <v>45168</v>
      </c>
      <c r="BK36" s="53">
        <f t="shared" si="10"/>
        <v>45169</v>
      </c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</row>
    <row r="37" spans="1:86" x14ac:dyDescent="0.2">
      <c r="A37" s="8" t="str">
        <f>IF(A15="","",A15)</f>
        <v>Person 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3"/>
      <c r="AG37" s="13"/>
      <c r="AH37" s="14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5"/>
      <c r="BI37" s="12"/>
      <c r="BJ37" s="15"/>
      <c r="BK37" s="1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</row>
    <row r="38" spans="1:86" x14ac:dyDescent="0.2">
      <c r="A38" s="10" t="str">
        <f t="shared" ref="A38:A43" si="11">IF(A16="","",A16)</f>
        <v>Person 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18"/>
      <c r="AH38" s="19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20"/>
      <c r="BI38" s="17"/>
      <c r="BJ38" s="20"/>
      <c r="BK38" s="21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</row>
    <row r="39" spans="1:86" x14ac:dyDescent="0.2">
      <c r="A39" s="10" t="str">
        <f t="shared" si="11"/>
        <v>Person 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8"/>
      <c r="AH39" s="19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20"/>
      <c r="BI39" s="17"/>
      <c r="BJ39" s="20"/>
      <c r="BK39" s="21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</row>
    <row r="40" spans="1:86" x14ac:dyDescent="0.2">
      <c r="A40" s="10" t="str">
        <f t="shared" si="11"/>
        <v>Person 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22"/>
      <c r="AG40" s="22"/>
      <c r="AH40" s="23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24"/>
      <c r="BI40" s="11"/>
      <c r="BJ40" s="24"/>
      <c r="BK40" s="25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</row>
    <row r="41" spans="1:86" x14ac:dyDescent="0.2">
      <c r="A41" s="10" t="str">
        <f t="shared" si="11"/>
        <v>Person 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22"/>
      <c r="AG41" s="22"/>
      <c r="AH41" s="23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24"/>
      <c r="BI41" s="11"/>
      <c r="BJ41" s="24"/>
      <c r="BK41" s="25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</row>
    <row r="42" spans="1:86" x14ac:dyDescent="0.2">
      <c r="A42" s="10" t="str">
        <f t="shared" si="11"/>
        <v>Person 6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22"/>
      <c r="AG42" s="22"/>
      <c r="AH42" s="23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24"/>
      <c r="BI42" s="11"/>
      <c r="BJ42" s="24"/>
      <c r="BK42" s="25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</row>
    <row r="43" spans="1:86" ht="17" thickBot="1" x14ac:dyDescent="0.25">
      <c r="A43" s="10" t="str">
        <f t="shared" si="11"/>
        <v>Person 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7"/>
      <c r="AG43" s="27"/>
      <c r="AH43" s="28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9"/>
      <c r="BI43" s="26"/>
      <c r="BJ43" s="29"/>
      <c r="BK43" s="30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</row>
    <row r="44" spans="1:8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</row>
    <row r="45" spans="1:86" ht="17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</row>
    <row r="46" spans="1:86" ht="24" thickBot="1" x14ac:dyDescent="0.25">
      <c r="A46" s="3"/>
      <c r="B46" s="58" t="s">
        <v>2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60"/>
      <c r="AF46" s="58" t="s">
        <v>63</v>
      </c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60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</row>
    <row r="47" spans="1:86" ht="54" thickBot="1" x14ac:dyDescent="0.25">
      <c r="A47" s="6"/>
      <c r="B47" s="52">
        <f>DATE($B$1,9,1)</f>
        <v>45170</v>
      </c>
      <c r="C47" s="53">
        <f>DATE(YEAR(B36),9,DAY(B36)+1)</f>
        <v>45171</v>
      </c>
      <c r="D47" s="53">
        <f t="shared" ref="D47:AE47" si="12">DATE(YEAR(C36),9,DAY(C36)+1)</f>
        <v>45172</v>
      </c>
      <c r="E47" s="53">
        <f t="shared" si="12"/>
        <v>45173</v>
      </c>
      <c r="F47" s="53">
        <f t="shared" si="12"/>
        <v>45174</v>
      </c>
      <c r="G47" s="53">
        <f t="shared" si="12"/>
        <v>45175</v>
      </c>
      <c r="H47" s="53">
        <f t="shared" si="12"/>
        <v>45176</v>
      </c>
      <c r="I47" s="53">
        <f t="shared" si="12"/>
        <v>45177</v>
      </c>
      <c r="J47" s="53">
        <f t="shared" si="12"/>
        <v>45178</v>
      </c>
      <c r="K47" s="53">
        <f t="shared" si="12"/>
        <v>45179</v>
      </c>
      <c r="L47" s="53">
        <f t="shared" si="12"/>
        <v>45180</v>
      </c>
      <c r="M47" s="53">
        <f t="shared" si="12"/>
        <v>45181</v>
      </c>
      <c r="N47" s="53">
        <f t="shared" si="12"/>
        <v>45182</v>
      </c>
      <c r="O47" s="53">
        <f t="shared" si="12"/>
        <v>45183</v>
      </c>
      <c r="P47" s="53">
        <f t="shared" si="12"/>
        <v>45184</v>
      </c>
      <c r="Q47" s="53">
        <f t="shared" si="12"/>
        <v>45185</v>
      </c>
      <c r="R47" s="53">
        <f t="shared" si="12"/>
        <v>45186</v>
      </c>
      <c r="S47" s="53">
        <f t="shared" si="12"/>
        <v>45187</v>
      </c>
      <c r="T47" s="53">
        <f t="shared" si="12"/>
        <v>45188</v>
      </c>
      <c r="U47" s="53">
        <f t="shared" si="12"/>
        <v>45189</v>
      </c>
      <c r="V47" s="53">
        <f t="shared" si="12"/>
        <v>45190</v>
      </c>
      <c r="W47" s="53">
        <f t="shared" si="12"/>
        <v>45191</v>
      </c>
      <c r="X47" s="53">
        <f t="shared" si="12"/>
        <v>45192</v>
      </c>
      <c r="Y47" s="53">
        <f t="shared" si="12"/>
        <v>45193</v>
      </c>
      <c r="Z47" s="53">
        <f t="shared" si="12"/>
        <v>45194</v>
      </c>
      <c r="AA47" s="53">
        <f t="shared" si="12"/>
        <v>45195</v>
      </c>
      <c r="AB47" s="53">
        <f t="shared" si="12"/>
        <v>45196</v>
      </c>
      <c r="AC47" s="53">
        <f t="shared" si="12"/>
        <v>45197</v>
      </c>
      <c r="AD47" s="53">
        <f t="shared" si="12"/>
        <v>45198</v>
      </c>
      <c r="AE47" s="53">
        <f t="shared" si="12"/>
        <v>45199</v>
      </c>
      <c r="AF47" s="52">
        <f>DATE($B$1,10,1)</f>
        <v>45200</v>
      </c>
      <c r="AG47" s="53">
        <f>DATE(YEAR(AG36),10,DAY(AG36)+1)</f>
        <v>45201</v>
      </c>
      <c r="AH47" s="53">
        <f t="shared" ref="AH47:BJ47" si="13">DATE(YEAR(AH36),10,DAY(AH36)+1)</f>
        <v>45202</v>
      </c>
      <c r="AI47" s="53">
        <f t="shared" si="13"/>
        <v>45203</v>
      </c>
      <c r="AJ47" s="53">
        <f t="shared" si="13"/>
        <v>45204</v>
      </c>
      <c r="AK47" s="53">
        <f t="shared" si="13"/>
        <v>45205</v>
      </c>
      <c r="AL47" s="53">
        <f t="shared" si="13"/>
        <v>45206</v>
      </c>
      <c r="AM47" s="53">
        <f t="shared" si="13"/>
        <v>45207</v>
      </c>
      <c r="AN47" s="53">
        <f t="shared" si="13"/>
        <v>45208</v>
      </c>
      <c r="AO47" s="53">
        <f t="shared" si="13"/>
        <v>45209</v>
      </c>
      <c r="AP47" s="53">
        <f t="shared" si="13"/>
        <v>45210</v>
      </c>
      <c r="AQ47" s="53">
        <f t="shared" si="13"/>
        <v>45211</v>
      </c>
      <c r="AR47" s="53">
        <f t="shared" si="13"/>
        <v>45212</v>
      </c>
      <c r="AS47" s="53">
        <f t="shared" si="13"/>
        <v>45213</v>
      </c>
      <c r="AT47" s="53">
        <f t="shared" si="13"/>
        <v>45214</v>
      </c>
      <c r="AU47" s="53">
        <f t="shared" si="13"/>
        <v>45215</v>
      </c>
      <c r="AV47" s="53">
        <f t="shared" si="13"/>
        <v>45216</v>
      </c>
      <c r="AW47" s="53">
        <f t="shared" si="13"/>
        <v>45217</v>
      </c>
      <c r="AX47" s="53">
        <f t="shared" si="13"/>
        <v>45218</v>
      </c>
      <c r="AY47" s="53">
        <f t="shared" si="13"/>
        <v>45219</v>
      </c>
      <c r="AZ47" s="53">
        <f t="shared" si="13"/>
        <v>45220</v>
      </c>
      <c r="BA47" s="53">
        <f t="shared" si="13"/>
        <v>45221</v>
      </c>
      <c r="BB47" s="53">
        <f t="shared" si="13"/>
        <v>45222</v>
      </c>
      <c r="BC47" s="53">
        <f t="shared" si="13"/>
        <v>45223</v>
      </c>
      <c r="BD47" s="53">
        <f t="shared" si="13"/>
        <v>45224</v>
      </c>
      <c r="BE47" s="53">
        <f t="shared" si="13"/>
        <v>45225</v>
      </c>
      <c r="BF47" s="53">
        <f t="shared" si="13"/>
        <v>45226</v>
      </c>
      <c r="BG47" s="53">
        <f t="shared" si="13"/>
        <v>45227</v>
      </c>
      <c r="BH47" s="53">
        <f t="shared" si="13"/>
        <v>45228</v>
      </c>
      <c r="BI47" s="53">
        <f t="shared" si="13"/>
        <v>45229</v>
      </c>
      <c r="BJ47" s="53">
        <f t="shared" si="13"/>
        <v>45230</v>
      </c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</row>
    <row r="48" spans="1:86" x14ac:dyDescent="0.2">
      <c r="A48" s="8" t="str">
        <f>IF(A26="","",A26)</f>
        <v>Person 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3"/>
      <c r="AG48" s="14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5"/>
      <c r="BH48" s="12"/>
      <c r="BI48" s="15"/>
      <c r="BJ48" s="31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</row>
    <row r="49" spans="1:86" x14ac:dyDescent="0.2">
      <c r="A49" s="10" t="str">
        <f t="shared" ref="A49:A54" si="14">IF(A27="","",A27)</f>
        <v>Person 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8"/>
      <c r="AG49" s="19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20"/>
      <c r="BH49" s="17"/>
      <c r="BI49" s="20"/>
      <c r="BJ49" s="32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</row>
    <row r="50" spans="1:86" x14ac:dyDescent="0.2">
      <c r="A50" s="10" t="str">
        <f t="shared" si="14"/>
        <v>Person 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19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20"/>
      <c r="BH50" s="17"/>
      <c r="BI50" s="20"/>
      <c r="BJ50" s="32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</row>
    <row r="51" spans="1:86" x14ac:dyDescent="0.2">
      <c r="A51" s="10" t="str">
        <f t="shared" si="14"/>
        <v>Person 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22"/>
      <c r="AG51" s="23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24"/>
      <c r="BH51" s="11"/>
      <c r="BI51" s="24"/>
      <c r="BJ51" s="33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</row>
    <row r="52" spans="1:86" x14ac:dyDescent="0.2">
      <c r="A52" s="10" t="str">
        <f t="shared" si="14"/>
        <v>Person 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22"/>
      <c r="AG52" s="23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24"/>
      <c r="BH52" s="11"/>
      <c r="BI52" s="24"/>
      <c r="BJ52" s="33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</row>
    <row r="53" spans="1:86" x14ac:dyDescent="0.2">
      <c r="A53" s="10" t="str">
        <f t="shared" si="14"/>
        <v>Person 6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22"/>
      <c r="AG53" s="23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24"/>
      <c r="BH53" s="11"/>
      <c r="BI53" s="24"/>
      <c r="BJ53" s="33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</row>
    <row r="54" spans="1:86" ht="17" thickBot="1" x14ac:dyDescent="0.25">
      <c r="A54" s="10" t="str">
        <f t="shared" si="14"/>
        <v>Person 7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7"/>
      <c r="AG54" s="28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9"/>
      <c r="BH54" s="26"/>
      <c r="BI54" s="29"/>
      <c r="BJ54" s="34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</row>
    <row r="55" spans="1:8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</row>
    <row r="56" spans="1:86" ht="17" thickBo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</row>
    <row r="57" spans="1:86" ht="24" thickBot="1" x14ac:dyDescent="0.25">
      <c r="A57" s="3"/>
      <c r="B57" s="58" t="s">
        <v>3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60"/>
      <c r="AF57" s="58" t="s">
        <v>64</v>
      </c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60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</row>
    <row r="58" spans="1:86" ht="54" thickBot="1" x14ac:dyDescent="0.25">
      <c r="A58" s="6"/>
      <c r="B58" s="52">
        <f>DATE($B$1,11,1)</f>
        <v>45231</v>
      </c>
      <c r="C58" s="53">
        <f>DATE(YEAR(B36),11,DAY(B36)+1)</f>
        <v>45232</v>
      </c>
      <c r="D58" s="53">
        <f t="shared" ref="D58:AE58" si="15">DATE(YEAR(C36),11,DAY(C36)+1)</f>
        <v>45233</v>
      </c>
      <c r="E58" s="53">
        <f t="shared" si="15"/>
        <v>45234</v>
      </c>
      <c r="F58" s="53">
        <f t="shared" si="15"/>
        <v>45235</v>
      </c>
      <c r="G58" s="53">
        <f t="shared" si="15"/>
        <v>45236</v>
      </c>
      <c r="H58" s="53">
        <f t="shared" si="15"/>
        <v>45237</v>
      </c>
      <c r="I58" s="53">
        <f t="shared" si="15"/>
        <v>45238</v>
      </c>
      <c r="J58" s="53">
        <f t="shared" si="15"/>
        <v>45239</v>
      </c>
      <c r="K58" s="53">
        <f t="shared" si="15"/>
        <v>45240</v>
      </c>
      <c r="L58" s="53">
        <f t="shared" si="15"/>
        <v>45241</v>
      </c>
      <c r="M58" s="53">
        <f t="shared" si="15"/>
        <v>45242</v>
      </c>
      <c r="N58" s="53">
        <f t="shared" si="15"/>
        <v>45243</v>
      </c>
      <c r="O58" s="53">
        <f t="shared" si="15"/>
        <v>45244</v>
      </c>
      <c r="P58" s="53">
        <f t="shared" si="15"/>
        <v>45245</v>
      </c>
      <c r="Q58" s="53">
        <f t="shared" si="15"/>
        <v>45246</v>
      </c>
      <c r="R58" s="53">
        <f t="shared" si="15"/>
        <v>45247</v>
      </c>
      <c r="S58" s="53">
        <f t="shared" si="15"/>
        <v>45248</v>
      </c>
      <c r="T58" s="53">
        <f t="shared" si="15"/>
        <v>45249</v>
      </c>
      <c r="U58" s="53">
        <f t="shared" si="15"/>
        <v>45250</v>
      </c>
      <c r="V58" s="53">
        <f t="shared" si="15"/>
        <v>45251</v>
      </c>
      <c r="W58" s="53">
        <f t="shared" si="15"/>
        <v>45252</v>
      </c>
      <c r="X58" s="53">
        <f t="shared" si="15"/>
        <v>45253</v>
      </c>
      <c r="Y58" s="53">
        <f t="shared" si="15"/>
        <v>45254</v>
      </c>
      <c r="Z58" s="53">
        <f t="shared" si="15"/>
        <v>45255</v>
      </c>
      <c r="AA58" s="53">
        <f t="shared" si="15"/>
        <v>45256</v>
      </c>
      <c r="AB58" s="53">
        <f t="shared" si="15"/>
        <v>45257</v>
      </c>
      <c r="AC58" s="53">
        <f t="shared" si="15"/>
        <v>45258</v>
      </c>
      <c r="AD58" s="53">
        <f t="shared" si="15"/>
        <v>45259</v>
      </c>
      <c r="AE58" s="53">
        <f t="shared" si="15"/>
        <v>45260</v>
      </c>
      <c r="AF58" s="52">
        <f>DATE($B$1,12,1)</f>
        <v>45261</v>
      </c>
      <c r="AG58" s="53">
        <f>DATE(YEAR(AG36),12,DAY(AG36)+1)</f>
        <v>45262</v>
      </c>
      <c r="AH58" s="53">
        <f t="shared" ref="AH58:BJ58" si="16">DATE(YEAR(AH36),12,DAY(AH36)+1)</f>
        <v>45263</v>
      </c>
      <c r="AI58" s="53">
        <f t="shared" si="16"/>
        <v>45264</v>
      </c>
      <c r="AJ58" s="53">
        <f t="shared" si="16"/>
        <v>45265</v>
      </c>
      <c r="AK58" s="53">
        <f t="shared" si="16"/>
        <v>45266</v>
      </c>
      <c r="AL58" s="53">
        <f t="shared" si="16"/>
        <v>45267</v>
      </c>
      <c r="AM58" s="53">
        <f t="shared" si="16"/>
        <v>45268</v>
      </c>
      <c r="AN58" s="53">
        <f t="shared" si="16"/>
        <v>45269</v>
      </c>
      <c r="AO58" s="53">
        <f t="shared" si="16"/>
        <v>45270</v>
      </c>
      <c r="AP58" s="53">
        <f t="shared" si="16"/>
        <v>45271</v>
      </c>
      <c r="AQ58" s="53">
        <f t="shared" si="16"/>
        <v>45272</v>
      </c>
      <c r="AR58" s="53">
        <f t="shared" si="16"/>
        <v>45273</v>
      </c>
      <c r="AS58" s="53">
        <f t="shared" si="16"/>
        <v>45274</v>
      </c>
      <c r="AT58" s="53">
        <f t="shared" si="16"/>
        <v>45275</v>
      </c>
      <c r="AU58" s="53">
        <f t="shared" si="16"/>
        <v>45276</v>
      </c>
      <c r="AV58" s="53">
        <f t="shared" si="16"/>
        <v>45277</v>
      </c>
      <c r="AW58" s="53">
        <f t="shared" si="16"/>
        <v>45278</v>
      </c>
      <c r="AX58" s="53">
        <f t="shared" si="16"/>
        <v>45279</v>
      </c>
      <c r="AY58" s="53">
        <f t="shared" si="16"/>
        <v>45280</v>
      </c>
      <c r="AZ58" s="53">
        <f t="shared" si="16"/>
        <v>45281</v>
      </c>
      <c r="BA58" s="53">
        <f t="shared" si="16"/>
        <v>45282</v>
      </c>
      <c r="BB58" s="53">
        <f t="shared" si="16"/>
        <v>45283</v>
      </c>
      <c r="BC58" s="53">
        <f t="shared" si="16"/>
        <v>45284</v>
      </c>
      <c r="BD58" s="53">
        <f t="shared" si="16"/>
        <v>45285</v>
      </c>
      <c r="BE58" s="53">
        <f t="shared" si="16"/>
        <v>45286</v>
      </c>
      <c r="BF58" s="53">
        <f t="shared" si="16"/>
        <v>45287</v>
      </c>
      <c r="BG58" s="53">
        <f t="shared" si="16"/>
        <v>45288</v>
      </c>
      <c r="BH58" s="53">
        <f t="shared" si="16"/>
        <v>45289</v>
      </c>
      <c r="BI58" s="53">
        <f t="shared" si="16"/>
        <v>45290</v>
      </c>
      <c r="BJ58" s="53">
        <f t="shared" si="16"/>
        <v>45291</v>
      </c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</row>
    <row r="59" spans="1:86" x14ac:dyDescent="0.2">
      <c r="A59" s="8" t="str">
        <f>IF(A37="","",A37)</f>
        <v>Person 1</v>
      </c>
      <c r="B59" s="12"/>
      <c r="C59" s="12"/>
      <c r="D59" s="12"/>
      <c r="E59" s="12"/>
      <c r="F59" s="12"/>
      <c r="G59" s="12">
        <v>1</v>
      </c>
      <c r="H59" s="12">
        <v>1</v>
      </c>
      <c r="I59" s="12">
        <v>1</v>
      </c>
      <c r="J59" s="12">
        <v>1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3"/>
      <c r="AG59" s="14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5"/>
      <c r="BH59" s="12"/>
      <c r="BI59" s="15"/>
      <c r="BJ59" s="1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</row>
    <row r="60" spans="1:86" x14ac:dyDescent="0.2">
      <c r="A60" s="10" t="str">
        <f t="shared" ref="A60:A65" si="17">IF(A38="","",A38)</f>
        <v>Person 2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9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20"/>
      <c r="BH60" s="17"/>
      <c r="BI60" s="20"/>
      <c r="BJ60" s="21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</row>
    <row r="61" spans="1:86" x14ac:dyDescent="0.2">
      <c r="A61" s="10" t="str">
        <f t="shared" si="17"/>
        <v>Person 3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  <c r="AG61" s="19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20"/>
      <c r="BH61" s="17"/>
      <c r="BI61" s="20"/>
      <c r="BJ61" s="21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</row>
    <row r="62" spans="1:86" x14ac:dyDescent="0.2">
      <c r="A62" s="10" t="str">
        <f t="shared" si="17"/>
        <v>Person 4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22"/>
      <c r="AG62" s="23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24"/>
      <c r="BH62" s="11"/>
      <c r="BI62" s="24"/>
      <c r="BJ62" s="25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</row>
    <row r="63" spans="1:86" x14ac:dyDescent="0.2">
      <c r="A63" s="10" t="str">
        <f t="shared" si="17"/>
        <v>Person 5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22"/>
      <c r="AG63" s="23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24"/>
      <c r="BH63" s="11"/>
      <c r="BI63" s="24"/>
      <c r="BJ63" s="25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</row>
    <row r="64" spans="1:86" x14ac:dyDescent="0.2">
      <c r="A64" s="10" t="str">
        <f t="shared" si="17"/>
        <v>Person 6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22"/>
      <c r="AG64" s="23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24"/>
      <c r="BH64" s="11"/>
      <c r="BI64" s="24"/>
      <c r="BJ64" s="25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</row>
    <row r="65" spans="1:86" ht="17" thickBot="1" x14ac:dyDescent="0.25">
      <c r="A65" s="10" t="str">
        <f t="shared" si="17"/>
        <v>Person 7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7"/>
      <c r="AG65" s="28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9"/>
      <c r="BH65" s="26"/>
      <c r="BI65" s="29"/>
      <c r="BJ65" s="30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</row>
    <row r="66" spans="1:86" ht="17" thickBo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</row>
    <row r="67" spans="1:86" ht="17" thickBot="1" x14ac:dyDescent="0.25">
      <c r="A67" s="6"/>
      <c r="B67" s="66" t="s">
        <v>50</v>
      </c>
      <c r="C67" s="67"/>
      <c r="D67" s="67"/>
      <c r="E67" s="67"/>
      <c r="F67" s="68"/>
      <c r="G67" s="66" t="s">
        <v>51</v>
      </c>
      <c r="H67" s="67"/>
      <c r="I67" s="67"/>
      <c r="J67" s="67"/>
      <c r="K67" s="68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</row>
    <row r="68" spans="1:86" x14ac:dyDescent="0.2">
      <c r="A68" s="8" t="str">
        <f>IF(A4="","",A4)</f>
        <v>Person 1</v>
      </c>
      <c r="B68" s="69">
        <f>IF($A68="","",SUM($B$4:$BH$4,$B$15:$BJH$15,$B$26:$BJ$26,$B$37:$BK$37,$B$48:$BJ$48,$B$59:$BJ$59))</f>
        <v>9</v>
      </c>
      <c r="C68" s="70"/>
      <c r="D68" s="70"/>
      <c r="E68" s="70"/>
      <c r="F68" s="71"/>
      <c r="G68" s="69">
        <f>IF(AND(NOT(ISBLANK(Employees!$C3)),Employees!$C3&lt;DATE($B$1,1,1)),0,Employees!$D3/12*(DATEDIF(IF(Employees!$B3&lt;DATE($B$1,1,1),DATE($B$1,1,1),Employees!$B3),IF(OR(ISBLANK(Employees!$C3),Employees!$C3&gt;DATE($B$1,12,31)),DATE($B$1,12,31),Employees!$C3),"M")+1)*Employees!$E3)</f>
        <v>14</v>
      </c>
      <c r="H68" s="70"/>
      <c r="I68" s="70"/>
      <c r="J68" s="70"/>
      <c r="K68" s="71"/>
      <c r="L68" s="6"/>
      <c r="M68" s="6"/>
      <c r="N68" s="42"/>
      <c r="O68" s="42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</row>
    <row r="69" spans="1:86" x14ac:dyDescent="0.2">
      <c r="A69" s="10" t="str">
        <f t="shared" ref="A69:A74" si="18">IF(A5="","",A5)</f>
        <v>Person 2</v>
      </c>
      <c r="B69" s="63">
        <f>IF($A69="","",SUM($B$5:$BH$5,$B$16:$BJ$16,$B$27:$BJ$27,$B$38:$BK$38,$B$49:$BJ$49,$B$60:$BJ$60))</f>
        <v>0</v>
      </c>
      <c r="C69" s="64"/>
      <c r="D69" s="64"/>
      <c r="E69" s="64"/>
      <c r="F69" s="65"/>
      <c r="G69" s="63">
        <f>IF(AND(NOT(ISBLANK(Employees!$C4)),Employees!$C4&lt;DATE($B$1,1,1)),0,Employees!$D4/12*(DATEDIF(IF(Employees!$B4&lt;DATE($B$1,1,1),DATE($B$1,1,1),Employees!$B4),IF(OR(ISBLANK(Employees!$C4),Employees!$C4&gt;DATE($B$1,12,31)),DATE($B$1,12,31),Employees!$C4),"M")+1)*Employees!$E4)</f>
        <v>14</v>
      </c>
      <c r="H69" s="64"/>
      <c r="I69" s="64"/>
      <c r="J69" s="64"/>
      <c r="K69" s="65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</row>
    <row r="70" spans="1:86" x14ac:dyDescent="0.2">
      <c r="A70" s="10" t="str">
        <f t="shared" si="18"/>
        <v>Person 3</v>
      </c>
      <c r="B70" s="63">
        <f>IF($A70="","",SUM($B$6:$BH$6,$B$17:$BJ$17,$B$28:$BJ$28,$B$39:$BK$39,$B$50:$BJ$50,$B$61:$BJ$61,))</f>
        <v>0</v>
      </c>
      <c r="C70" s="64"/>
      <c r="D70" s="64"/>
      <c r="E70" s="64"/>
      <c r="F70" s="65"/>
      <c r="G70" s="63">
        <f>IF(AND(NOT(ISBLANK(Employees!$C5)),Employees!$C5&lt;DATE($B$1,1,1)),0,Employees!$D5/12*(DATEDIF(IF(Employees!$B5&lt;DATE($B$1,1,1),DATE($B$1,1,1),Employees!$B5),IF(OR(ISBLANK(Employees!$C5),Employees!$C5&gt;DATE($B$1,12,31)),DATE($B$1,12,31),Employees!$C5),"M")+1)*Employees!$E5)</f>
        <v>14</v>
      </c>
      <c r="H70" s="64"/>
      <c r="I70" s="64"/>
      <c r="J70" s="64"/>
      <c r="K70" s="65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</row>
    <row r="71" spans="1:86" x14ac:dyDescent="0.2">
      <c r="A71" s="10" t="str">
        <f t="shared" si="18"/>
        <v>Person 4</v>
      </c>
      <c r="B71" s="63">
        <f>IF($A71="","",SUM($B$7:$BH$7,$B$18:$BJ$18,$B$29:$BJ$29,$B$40:$BK$40,$B$51:$BJ$51,$B$62:$BJ$62))</f>
        <v>0</v>
      </c>
      <c r="C71" s="64"/>
      <c r="D71" s="64"/>
      <c r="E71" s="64"/>
      <c r="F71" s="65"/>
      <c r="G71" s="63">
        <f>IF(AND(NOT(ISBLANK(Employees!$C6)),Employees!$C6&lt;DATE($B$1,1,1)),0,Employees!$D6/12*(DATEDIF(IF(Employees!$B6&lt;DATE($B$1,1,1),DATE($B$1,1,1),Employees!$B6),IF(OR(ISBLANK(Employees!$C6),Employees!$C6&gt;DATE($B$1,12,31)),DATE($B$1,12,31),Employees!$C6),"M")+1)*Employees!$E6)</f>
        <v>14</v>
      </c>
      <c r="H71" s="64"/>
      <c r="I71" s="64"/>
      <c r="J71" s="64"/>
      <c r="K71" s="65"/>
      <c r="L71" s="6"/>
      <c r="M71" s="62"/>
      <c r="N71" s="62"/>
      <c r="O71" s="62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</row>
    <row r="72" spans="1:86" x14ac:dyDescent="0.2">
      <c r="A72" s="10" t="str">
        <f t="shared" si="18"/>
        <v>Person 5</v>
      </c>
      <c r="B72" s="63">
        <f>IF(A72="","",SUM($B$8:$BH$8,$B$19:$BJ$19,$B$30:$BJ$30,$B$41:$BK$41,$B$52:$BJ$52,$B$63:$BJ$63))</f>
        <v>0</v>
      </c>
      <c r="C72" s="64"/>
      <c r="D72" s="64"/>
      <c r="E72" s="64"/>
      <c r="F72" s="65"/>
      <c r="G72" s="63">
        <f>IF(AND(NOT(ISBLANK(Employees!$C7)),Employees!$C7&lt;DATE($B$1,1,1)),0,Employees!$D7/12*(DATEDIF(IF(Employees!$B7&lt;DATE($B$1,1,1),DATE($B$1,1,1),Employees!$B7),IF(OR(ISBLANK(Employees!$C7),Employees!$C7&gt;DATE($B$1,12,31)),DATE($B$1,12,31),Employees!$C7),"M")+1)*Employees!$E7)</f>
        <v>14</v>
      </c>
      <c r="H72" s="64"/>
      <c r="I72" s="64"/>
      <c r="J72" s="64"/>
      <c r="K72" s="65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</row>
    <row r="73" spans="1:86" x14ac:dyDescent="0.2">
      <c r="A73" s="10" t="str">
        <f t="shared" si="18"/>
        <v>Person 6</v>
      </c>
      <c r="B73" s="63">
        <f>IF($A73="","",SUM($B$9:$BH$9,$B$20:$BJ$20,$B$31:$BJ$31,$B$42:$BK$42,$B$53:$BJ$53,$B$64:$BJ$64))</f>
        <v>0</v>
      </c>
      <c r="C73" s="64"/>
      <c r="D73" s="64"/>
      <c r="E73" s="64"/>
      <c r="F73" s="65"/>
      <c r="G73" s="63">
        <f>IF(AND(NOT(ISBLANK(Employees!$C8)),Employees!$C8&lt;DATE($B$1,1,1)),0,Employees!$D8/12*(DATEDIF(IF(Employees!$B8&lt;DATE($B$1,1,1),DATE($B$1,1,1),Employees!$B8),IF(OR(ISBLANK(Employees!$C8),Employees!$C8&gt;DATE($B$1,12,31)),DATE($B$1,12,31),Employees!$C8),"M")+1)*Employees!$E8)</f>
        <v>14</v>
      </c>
      <c r="H73" s="64"/>
      <c r="I73" s="64"/>
      <c r="J73" s="64"/>
      <c r="K73" s="65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</row>
    <row r="74" spans="1:86" ht="17" customHeight="1" thickBot="1" x14ac:dyDescent="0.25">
      <c r="A74" s="10" t="str">
        <f t="shared" si="18"/>
        <v>Person 7</v>
      </c>
      <c r="B74" s="72">
        <f>IF($A74="","",SUM($B$10:$BH$10,$B$21:$BJ$21,$B$32:$BJ$32,$B$43:$BK$43,$B$54:$BJ$54,$B$65:$BJ$65))</f>
        <v>0</v>
      </c>
      <c r="C74" s="73"/>
      <c r="D74" s="73"/>
      <c r="E74" s="73"/>
      <c r="F74" s="74"/>
      <c r="G74" s="72">
        <f>IF(AND(NOT(ISBLANK(Employees!$C9)),Employees!$C9&lt;DATE($B$1,1,1)),0,Employees!$D9/12*(DATEDIF(IF(Employees!$B9&lt;DATE($B$1,1,1),DATE($B$1,1,1),Employees!$B9),IF(OR(ISBLANK(Employees!$C9),Employees!$C9&gt;DATE($B$1,12,31)),DATE($B$1,12,31),Employees!$C9),"M")+1)*Employees!$E9)</f>
        <v>7</v>
      </c>
      <c r="H74" s="73"/>
      <c r="I74" s="73"/>
      <c r="J74" s="73"/>
      <c r="K74" s="74"/>
      <c r="L74" s="6"/>
      <c r="M74" s="6"/>
      <c r="N74" s="6"/>
      <c r="O74" s="57" t="s">
        <v>67</v>
      </c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</row>
    <row r="75" spans="1:8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</row>
    <row r="76" spans="1:86" ht="17" thickBo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</row>
    <row r="77" spans="1:86" ht="17" thickBot="1" x14ac:dyDescent="0.25">
      <c r="A77" s="40" t="s">
        <v>56</v>
      </c>
      <c r="B77" s="75" t="s">
        <v>4</v>
      </c>
      <c r="C77" s="76"/>
      <c r="D77" s="76"/>
      <c r="E77" s="76"/>
      <c r="F77" s="77"/>
      <c r="G77" s="78" t="s">
        <v>28</v>
      </c>
      <c r="H77" s="76"/>
      <c r="I77" s="76"/>
      <c r="J77" s="76"/>
      <c r="K77" s="77"/>
      <c r="L77" s="76" t="s">
        <v>29</v>
      </c>
      <c r="M77" s="76"/>
      <c r="N77" s="76"/>
      <c r="O77" s="76"/>
      <c r="P77" s="77"/>
      <c r="Q77" s="76" t="s">
        <v>27</v>
      </c>
      <c r="R77" s="76"/>
      <c r="S77" s="76"/>
      <c r="T77" s="76"/>
      <c r="U77" s="77"/>
      <c r="V77" s="76" t="s">
        <v>30</v>
      </c>
      <c r="W77" s="76"/>
      <c r="X77" s="76"/>
      <c r="Y77" s="76"/>
      <c r="Z77" s="77"/>
      <c r="AA77" s="76" t="s">
        <v>31</v>
      </c>
      <c r="AB77" s="76"/>
      <c r="AC77" s="76"/>
      <c r="AD77" s="76"/>
      <c r="AE77" s="77"/>
      <c r="AF77" s="76" t="s">
        <v>32</v>
      </c>
      <c r="AG77" s="76"/>
      <c r="AH77" s="76"/>
      <c r="AI77" s="76"/>
      <c r="AJ77" s="77"/>
      <c r="AK77" s="76" t="s">
        <v>33</v>
      </c>
      <c r="AL77" s="76"/>
      <c r="AM77" s="76"/>
      <c r="AN77" s="76"/>
      <c r="AO77" s="77"/>
      <c r="AP77" s="76" t="s">
        <v>34</v>
      </c>
      <c r="AQ77" s="76"/>
      <c r="AR77" s="76"/>
      <c r="AS77" s="76"/>
      <c r="AT77" s="77"/>
      <c r="AU77" s="76" t="s">
        <v>35</v>
      </c>
      <c r="AV77" s="76"/>
      <c r="AW77" s="76"/>
      <c r="AX77" s="76"/>
      <c r="AY77" s="77"/>
      <c r="AZ77" s="76" t="s">
        <v>36</v>
      </c>
      <c r="BA77" s="76"/>
      <c r="BB77" s="76"/>
      <c r="BC77" s="76"/>
      <c r="BD77" s="77"/>
      <c r="BE77" s="76" t="s">
        <v>37</v>
      </c>
      <c r="BF77" s="76"/>
      <c r="BG77" s="76"/>
      <c r="BH77" s="76"/>
      <c r="BI77" s="77"/>
      <c r="BJ77" s="76" t="s">
        <v>38</v>
      </c>
      <c r="BK77" s="76"/>
      <c r="BL77" s="76"/>
      <c r="BM77" s="76"/>
      <c r="BN77" s="77"/>
      <c r="BO77" s="76" t="s">
        <v>39</v>
      </c>
      <c r="BP77" s="76"/>
      <c r="BQ77" s="76"/>
      <c r="BR77" s="76"/>
      <c r="BS77" s="77"/>
      <c r="BT77" s="76" t="s">
        <v>40</v>
      </c>
      <c r="BU77" s="76"/>
      <c r="BV77" s="76"/>
      <c r="BW77" s="76"/>
      <c r="BX77" s="77"/>
      <c r="BY77" s="76" t="s">
        <v>41</v>
      </c>
      <c r="BZ77" s="76"/>
      <c r="CA77" s="76"/>
      <c r="CB77" s="76"/>
      <c r="CC77" s="77"/>
      <c r="CD77" s="76" t="s">
        <v>42</v>
      </c>
      <c r="CE77" s="76"/>
      <c r="CF77" s="76"/>
      <c r="CG77" s="76"/>
      <c r="CH77" s="77"/>
    </row>
    <row r="78" spans="1:86" x14ac:dyDescent="0.2">
      <c r="A78" s="35" t="s">
        <v>15</v>
      </c>
      <c r="B78" s="79">
        <f>DATE($B$1,1,1)</f>
        <v>44927</v>
      </c>
      <c r="C78" s="80"/>
      <c r="D78" s="80"/>
      <c r="E78" s="80"/>
      <c r="F78" s="81"/>
      <c r="G78" s="79">
        <f>$B78</f>
        <v>44927</v>
      </c>
      <c r="H78" s="80"/>
      <c r="I78" s="80"/>
      <c r="J78" s="80"/>
      <c r="K78" s="81"/>
      <c r="L78" s="79">
        <f>$B78</f>
        <v>44927</v>
      </c>
      <c r="M78" s="80"/>
      <c r="N78" s="80"/>
      <c r="O78" s="80"/>
      <c r="P78" s="81"/>
      <c r="Q78" s="79">
        <f>$B78</f>
        <v>44927</v>
      </c>
      <c r="R78" s="80"/>
      <c r="S78" s="80"/>
      <c r="T78" s="80"/>
      <c r="U78" s="81"/>
      <c r="V78" s="79">
        <f>$B78</f>
        <v>44927</v>
      </c>
      <c r="W78" s="80"/>
      <c r="X78" s="80"/>
      <c r="Y78" s="80"/>
      <c r="Z78" s="81"/>
      <c r="AA78" s="79">
        <f>$B78</f>
        <v>44927</v>
      </c>
      <c r="AB78" s="80"/>
      <c r="AC78" s="80"/>
      <c r="AD78" s="80"/>
      <c r="AE78" s="81"/>
      <c r="AF78" s="79">
        <f>$B78</f>
        <v>44927</v>
      </c>
      <c r="AG78" s="80"/>
      <c r="AH78" s="80"/>
      <c r="AI78" s="80"/>
      <c r="AJ78" s="81"/>
      <c r="AK78" s="79">
        <f>$B78</f>
        <v>44927</v>
      </c>
      <c r="AL78" s="80"/>
      <c r="AM78" s="80"/>
      <c r="AN78" s="80"/>
      <c r="AO78" s="81"/>
      <c r="AP78" s="79">
        <f>$B78</f>
        <v>44927</v>
      </c>
      <c r="AQ78" s="80"/>
      <c r="AR78" s="80"/>
      <c r="AS78" s="80"/>
      <c r="AT78" s="81"/>
      <c r="AU78" s="79">
        <f>$B78</f>
        <v>44927</v>
      </c>
      <c r="AV78" s="80"/>
      <c r="AW78" s="80"/>
      <c r="AX78" s="80"/>
      <c r="AY78" s="81"/>
      <c r="AZ78" s="79">
        <f>$B78</f>
        <v>44927</v>
      </c>
      <c r="BA78" s="80"/>
      <c r="BB78" s="80"/>
      <c r="BC78" s="80"/>
      <c r="BD78" s="81"/>
      <c r="BE78" s="79">
        <f>$B78</f>
        <v>44927</v>
      </c>
      <c r="BF78" s="80"/>
      <c r="BG78" s="80"/>
      <c r="BH78" s="80"/>
      <c r="BI78" s="81"/>
      <c r="BJ78" s="79">
        <f>$B78</f>
        <v>44927</v>
      </c>
      <c r="BK78" s="80"/>
      <c r="BL78" s="80"/>
      <c r="BM78" s="80"/>
      <c r="BN78" s="81"/>
      <c r="BO78" s="79">
        <f>$B78</f>
        <v>44927</v>
      </c>
      <c r="BP78" s="80"/>
      <c r="BQ78" s="80"/>
      <c r="BR78" s="80"/>
      <c r="BS78" s="81"/>
      <c r="BT78" s="79">
        <f>$B78</f>
        <v>44927</v>
      </c>
      <c r="BU78" s="80"/>
      <c r="BV78" s="80"/>
      <c r="BW78" s="80"/>
      <c r="BX78" s="81"/>
      <c r="BY78" s="79">
        <f>$B78</f>
        <v>44927</v>
      </c>
      <c r="BZ78" s="80"/>
      <c r="CA78" s="80"/>
      <c r="CB78" s="80"/>
      <c r="CC78" s="81"/>
      <c r="CD78" s="79">
        <f>$B78</f>
        <v>44927</v>
      </c>
      <c r="CE78" s="80"/>
      <c r="CF78" s="80"/>
      <c r="CG78" s="80"/>
      <c r="CH78" s="81"/>
    </row>
    <row r="79" spans="1:86" x14ac:dyDescent="0.2">
      <c r="A79" s="36" t="s">
        <v>43</v>
      </c>
      <c r="B79" s="82">
        <f>DATE($B$1,1,6)</f>
        <v>44932</v>
      </c>
      <c r="C79" s="83"/>
      <c r="D79" s="83"/>
      <c r="E79" s="83"/>
      <c r="F79" s="84"/>
      <c r="G79" s="82">
        <f>$B79</f>
        <v>44932</v>
      </c>
      <c r="H79" s="83"/>
      <c r="I79" s="83"/>
      <c r="J79" s="83"/>
      <c r="K79" s="84"/>
      <c r="L79" s="82">
        <f>$B79</f>
        <v>44932</v>
      </c>
      <c r="M79" s="83"/>
      <c r="N79" s="83"/>
      <c r="O79" s="83"/>
      <c r="P79" s="84"/>
      <c r="Q79" s="82"/>
      <c r="R79" s="83"/>
      <c r="S79" s="83"/>
      <c r="T79" s="83"/>
      <c r="U79" s="84"/>
      <c r="V79" s="82"/>
      <c r="W79" s="83"/>
      <c r="X79" s="83"/>
      <c r="Y79" s="83"/>
      <c r="Z79" s="84"/>
      <c r="AA79" s="82"/>
      <c r="AB79" s="83"/>
      <c r="AC79" s="83"/>
      <c r="AD79" s="83"/>
      <c r="AE79" s="84"/>
      <c r="AF79" s="82"/>
      <c r="AG79" s="83"/>
      <c r="AH79" s="83"/>
      <c r="AI79" s="83"/>
      <c r="AJ79" s="84"/>
      <c r="AK79" s="82"/>
      <c r="AL79" s="83"/>
      <c r="AM79" s="83"/>
      <c r="AN79" s="83"/>
      <c r="AO79" s="84"/>
      <c r="AP79" s="82"/>
      <c r="AQ79" s="83"/>
      <c r="AR79" s="83"/>
      <c r="AS79" s="83"/>
      <c r="AT79" s="84"/>
      <c r="AU79" s="82"/>
      <c r="AV79" s="83"/>
      <c r="AW79" s="83"/>
      <c r="AX79" s="83"/>
      <c r="AY79" s="84"/>
      <c r="AZ79" s="82"/>
      <c r="BA79" s="83"/>
      <c r="BB79" s="83"/>
      <c r="BC79" s="83"/>
      <c r="BD79" s="84"/>
      <c r="BE79" s="82"/>
      <c r="BF79" s="83"/>
      <c r="BG79" s="83"/>
      <c r="BH79" s="83"/>
      <c r="BI79" s="84"/>
      <c r="BJ79" s="82"/>
      <c r="BK79" s="83"/>
      <c r="BL79" s="83"/>
      <c r="BM79" s="83"/>
      <c r="BN79" s="84"/>
      <c r="BO79" s="82"/>
      <c r="BP79" s="83"/>
      <c r="BQ79" s="83"/>
      <c r="BR79" s="83"/>
      <c r="BS79" s="84"/>
      <c r="BT79" s="82">
        <f>$B79</f>
        <v>44932</v>
      </c>
      <c r="BU79" s="83"/>
      <c r="BV79" s="83"/>
      <c r="BW79" s="83"/>
      <c r="BX79" s="84"/>
      <c r="BY79" s="82"/>
      <c r="BZ79" s="83"/>
      <c r="CA79" s="83"/>
      <c r="CB79" s="83"/>
      <c r="CC79" s="84"/>
      <c r="CD79" s="82"/>
      <c r="CE79" s="83"/>
      <c r="CF79" s="83"/>
      <c r="CG79" s="83"/>
      <c r="CH79" s="84"/>
    </row>
    <row r="80" spans="1:86" x14ac:dyDescent="0.2">
      <c r="A80" s="36" t="s">
        <v>16</v>
      </c>
      <c r="B80" s="82">
        <f>B81-1</f>
        <v>45022</v>
      </c>
      <c r="C80" s="83"/>
      <c r="D80" s="83"/>
      <c r="E80" s="83"/>
      <c r="F80" s="84"/>
      <c r="G80" s="82"/>
      <c r="H80" s="83"/>
      <c r="I80" s="83"/>
      <c r="J80" s="83"/>
      <c r="K80" s="84"/>
      <c r="L80" s="82"/>
      <c r="M80" s="83"/>
      <c r="N80" s="83"/>
      <c r="O80" s="83"/>
      <c r="P80" s="84"/>
      <c r="Q80" s="82"/>
      <c r="R80" s="83"/>
      <c r="S80" s="83"/>
      <c r="T80" s="83"/>
      <c r="U80" s="84"/>
      <c r="V80" s="82"/>
      <c r="W80" s="83"/>
      <c r="X80" s="83"/>
      <c r="Y80" s="83"/>
      <c r="Z80" s="84"/>
      <c r="AA80" s="82"/>
      <c r="AB80" s="83"/>
      <c r="AC80" s="83"/>
      <c r="AD80" s="83"/>
      <c r="AE80" s="84"/>
      <c r="AF80" s="82"/>
      <c r="AG80" s="83"/>
      <c r="AH80" s="83"/>
      <c r="AI80" s="83"/>
      <c r="AJ80" s="84"/>
      <c r="AK80" s="82"/>
      <c r="AL80" s="83"/>
      <c r="AM80" s="83"/>
      <c r="AN80" s="83"/>
      <c r="AO80" s="84"/>
      <c r="AP80" s="82"/>
      <c r="AQ80" s="83"/>
      <c r="AR80" s="83"/>
      <c r="AS80" s="83"/>
      <c r="AT80" s="84"/>
      <c r="AU80" s="82"/>
      <c r="AV80" s="83"/>
      <c r="AW80" s="83"/>
      <c r="AX80" s="83"/>
      <c r="AY80" s="84"/>
      <c r="AZ80" s="82"/>
      <c r="BA80" s="83"/>
      <c r="BB80" s="83"/>
      <c r="BC80" s="83"/>
      <c r="BD80" s="84"/>
      <c r="BE80" s="82"/>
      <c r="BF80" s="83"/>
      <c r="BG80" s="83"/>
      <c r="BH80" s="83"/>
      <c r="BI80" s="84"/>
      <c r="BJ80" s="82"/>
      <c r="BK80" s="83"/>
      <c r="BL80" s="83"/>
      <c r="BM80" s="83"/>
      <c r="BN80" s="84"/>
      <c r="BO80" s="82"/>
      <c r="BP80" s="83"/>
      <c r="BQ80" s="83"/>
      <c r="BR80" s="83"/>
      <c r="BS80" s="84"/>
      <c r="BT80" s="82"/>
      <c r="BU80" s="83"/>
      <c r="BV80" s="83"/>
      <c r="BW80" s="83"/>
      <c r="BX80" s="84"/>
      <c r="BY80" s="82"/>
      <c r="BZ80" s="83"/>
      <c r="CA80" s="83"/>
      <c r="CB80" s="83"/>
      <c r="CC80" s="84"/>
      <c r="CD80" s="82"/>
      <c r="CE80" s="83"/>
      <c r="CF80" s="83"/>
      <c r="CG80" s="83"/>
      <c r="CH80" s="84"/>
    </row>
    <row r="81" spans="1:86" x14ac:dyDescent="0.2">
      <c r="A81" s="37" t="s">
        <v>17</v>
      </c>
      <c r="B81" s="82">
        <f>FLOOR(DAY(MINUTE(B1/38)/2+56)&amp;"/5/"&amp;B1,7)-36</f>
        <v>45023</v>
      </c>
      <c r="C81" s="83"/>
      <c r="D81" s="83"/>
      <c r="E81" s="83"/>
      <c r="F81" s="84"/>
      <c r="G81" s="82">
        <f t="shared" ref="G81:G86" si="19">$B81</f>
        <v>45023</v>
      </c>
      <c r="H81" s="83"/>
      <c r="I81" s="83"/>
      <c r="J81" s="83"/>
      <c r="K81" s="84"/>
      <c r="L81" s="82">
        <f t="shared" ref="L81:L86" si="20">$B81</f>
        <v>45023</v>
      </c>
      <c r="M81" s="83"/>
      <c r="N81" s="83"/>
      <c r="O81" s="83"/>
      <c r="P81" s="84"/>
      <c r="Q81" s="82">
        <f>$B81</f>
        <v>45023</v>
      </c>
      <c r="R81" s="83"/>
      <c r="S81" s="83"/>
      <c r="T81" s="83"/>
      <c r="U81" s="84"/>
      <c r="V81" s="82">
        <f>$B81</f>
        <v>45023</v>
      </c>
      <c r="W81" s="83"/>
      <c r="X81" s="83"/>
      <c r="Y81" s="83"/>
      <c r="Z81" s="84"/>
      <c r="AA81" s="82">
        <f>$B81</f>
        <v>45023</v>
      </c>
      <c r="AB81" s="83"/>
      <c r="AC81" s="83"/>
      <c r="AD81" s="83"/>
      <c r="AE81" s="84"/>
      <c r="AF81" s="82">
        <f>$B81</f>
        <v>45023</v>
      </c>
      <c r="AG81" s="83"/>
      <c r="AH81" s="83"/>
      <c r="AI81" s="83"/>
      <c r="AJ81" s="84"/>
      <c r="AK81" s="82">
        <f t="shared" ref="AK81:AK86" si="21">$B81</f>
        <v>45023</v>
      </c>
      <c r="AL81" s="83"/>
      <c r="AM81" s="83"/>
      <c r="AN81" s="83"/>
      <c r="AO81" s="84"/>
      <c r="AP81" s="82">
        <f>$B81</f>
        <v>45023</v>
      </c>
      <c r="AQ81" s="83"/>
      <c r="AR81" s="83"/>
      <c r="AS81" s="83"/>
      <c r="AT81" s="84"/>
      <c r="AU81" s="82">
        <f>$B81</f>
        <v>45023</v>
      </c>
      <c r="AV81" s="83"/>
      <c r="AW81" s="83"/>
      <c r="AX81" s="83"/>
      <c r="AY81" s="84"/>
      <c r="AZ81" s="82">
        <f t="shared" ref="AZ81:AZ86" si="22">$B81</f>
        <v>45023</v>
      </c>
      <c r="BA81" s="83"/>
      <c r="BB81" s="83"/>
      <c r="BC81" s="83"/>
      <c r="BD81" s="84"/>
      <c r="BE81" s="82">
        <f t="shared" ref="BE81:BE86" si="23">$B81</f>
        <v>45023</v>
      </c>
      <c r="BF81" s="83"/>
      <c r="BG81" s="83"/>
      <c r="BH81" s="83"/>
      <c r="BI81" s="84"/>
      <c r="BJ81" s="82">
        <f t="shared" ref="BJ81:BJ86" si="24">$B81</f>
        <v>45023</v>
      </c>
      <c r="BK81" s="83"/>
      <c r="BL81" s="83"/>
      <c r="BM81" s="83"/>
      <c r="BN81" s="84"/>
      <c r="BO81" s="82">
        <f t="shared" ref="BO81:BO86" si="25">$B81</f>
        <v>45023</v>
      </c>
      <c r="BP81" s="83"/>
      <c r="BQ81" s="83"/>
      <c r="BR81" s="83"/>
      <c r="BS81" s="84"/>
      <c r="BT81" s="82">
        <f>$B81</f>
        <v>45023</v>
      </c>
      <c r="BU81" s="83"/>
      <c r="BV81" s="83"/>
      <c r="BW81" s="83"/>
      <c r="BX81" s="84"/>
      <c r="BY81" s="82">
        <f>$B81</f>
        <v>45023</v>
      </c>
      <c r="BZ81" s="83"/>
      <c r="CA81" s="83"/>
      <c r="CB81" s="83"/>
      <c r="CC81" s="84"/>
      <c r="CD81" s="82">
        <f t="shared" ref="CD81:CD86" si="26">$B81</f>
        <v>45023</v>
      </c>
      <c r="CE81" s="83"/>
      <c r="CF81" s="83"/>
      <c r="CG81" s="83"/>
      <c r="CH81" s="84"/>
    </row>
    <row r="82" spans="1:86" x14ac:dyDescent="0.2">
      <c r="A82" s="37" t="s">
        <v>18</v>
      </c>
      <c r="B82" s="82">
        <f>B81+3</f>
        <v>45026</v>
      </c>
      <c r="C82" s="83"/>
      <c r="D82" s="83"/>
      <c r="E82" s="83"/>
      <c r="F82" s="84"/>
      <c r="G82" s="82">
        <f t="shared" si="19"/>
        <v>45026</v>
      </c>
      <c r="H82" s="83"/>
      <c r="I82" s="83"/>
      <c r="J82" s="83"/>
      <c r="K82" s="84"/>
      <c r="L82" s="82">
        <f t="shared" si="20"/>
        <v>45026</v>
      </c>
      <c r="M82" s="83"/>
      <c r="N82" s="83"/>
      <c r="O82" s="83"/>
      <c r="P82" s="84"/>
      <c r="Q82" s="82">
        <f>$B82</f>
        <v>45026</v>
      </c>
      <c r="R82" s="83"/>
      <c r="S82" s="83"/>
      <c r="T82" s="83"/>
      <c r="U82" s="84"/>
      <c r="V82" s="82">
        <f>$B82</f>
        <v>45026</v>
      </c>
      <c r="W82" s="83"/>
      <c r="X82" s="83"/>
      <c r="Y82" s="83"/>
      <c r="Z82" s="84"/>
      <c r="AA82" s="82">
        <f>$B82</f>
        <v>45026</v>
      </c>
      <c r="AB82" s="83"/>
      <c r="AC82" s="83"/>
      <c r="AD82" s="83"/>
      <c r="AE82" s="84"/>
      <c r="AF82" s="82">
        <f>$B82</f>
        <v>45026</v>
      </c>
      <c r="AG82" s="83"/>
      <c r="AH82" s="83"/>
      <c r="AI82" s="83"/>
      <c r="AJ82" s="84"/>
      <c r="AK82" s="82">
        <f t="shared" si="21"/>
        <v>45026</v>
      </c>
      <c r="AL82" s="83"/>
      <c r="AM82" s="83"/>
      <c r="AN82" s="83"/>
      <c r="AO82" s="84"/>
      <c r="AP82" s="82">
        <f>$B82</f>
        <v>45026</v>
      </c>
      <c r="AQ82" s="83"/>
      <c r="AR82" s="83"/>
      <c r="AS82" s="83"/>
      <c r="AT82" s="84"/>
      <c r="AU82" s="82">
        <f>$B82</f>
        <v>45026</v>
      </c>
      <c r="AV82" s="83"/>
      <c r="AW82" s="83"/>
      <c r="AX82" s="83"/>
      <c r="AY82" s="84"/>
      <c r="AZ82" s="82">
        <f t="shared" si="22"/>
        <v>45026</v>
      </c>
      <c r="BA82" s="83"/>
      <c r="BB82" s="83"/>
      <c r="BC82" s="83"/>
      <c r="BD82" s="84"/>
      <c r="BE82" s="82">
        <f t="shared" si="23"/>
        <v>45026</v>
      </c>
      <c r="BF82" s="83"/>
      <c r="BG82" s="83"/>
      <c r="BH82" s="83"/>
      <c r="BI82" s="84"/>
      <c r="BJ82" s="82">
        <f t="shared" si="24"/>
        <v>45026</v>
      </c>
      <c r="BK82" s="83"/>
      <c r="BL82" s="83"/>
      <c r="BM82" s="83"/>
      <c r="BN82" s="84"/>
      <c r="BO82" s="82">
        <f t="shared" si="25"/>
        <v>45026</v>
      </c>
      <c r="BP82" s="83"/>
      <c r="BQ82" s="83"/>
      <c r="BR82" s="83"/>
      <c r="BS82" s="84"/>
      <c r="BT82" s="82">
        <f>$B82</f>
        <v>45026</v>
      </c>
      <c r="BU82" s="83"/>
      <c r="BV82" s="83"/>
      <c r="BW82" s="83"/>
      <c r="BX82" s="84"/>
      <c r="BY82" s="82">
        <f>$B82</f>
        <v>45026</v>
      </c>
      <c r="BZ82" s="83"/>
      <c r="CA82" s="83"/>
      <c r="CB82" s="83"/>
      <c r="CC82" s="84"/>
      <c r="CD82" s="82">
        <f t="shared" si="26"/>
        <v>45026</v>
      </c>
      <c r="CE82" s="83"/>
      <c r="CF82" s="83"/>
      <c r="CG82" s="83"/>
      <c r="CH82" s="84"/>
    </row>
    <row r="83" spans="1:86" x14ac:dyDescent="0.2">
      <c r="A83" s="37" t="s">
        <v>19</v>
      </c>
      <c r="B83" s="82">
        <f>DATE($B$1,5,1)</f>
        <v>45047</v>
      </c>
      <c r="C83" s="83"/>
      <c r="D83" s="83"/>
      <c r="E83" s="83"/>
      <c r="F83" s="84"/>
      <c r="G83" s="82">
        <f t="shared" si="19"/>
        <v>45047</v>
      </c>
      <c r="H83" s="83"/>
      <c r="I83" s="83"/>
      <c r="J83" s="83"/>
      <c r="K83" s="84"/>
      <c r="L83" s="82">
        <f t="shared" si="20"/>
        <v>45047</v>
      </c>
      <c r="M83" s="83"/>
      <c r="N83" s="83"/>
      <c r="O83" s="83"/>
      <c r="P83" s="84"/>
      <c r="Q83" s="82">
        <f>$B83</f>
        <v>45047</v>
      </c>
      <c r="R83" s="83"/>
      <c r="S83" s="83"/>
      <c r="T83" s="83"/>
      <c r="U83" s="84"/>
      <c r="V83" s="82">
        <f>$B83</f>
        <v>45047</v>
      </c>
      <c r="W83" s="83"/>
      <c r="X83" s="83"/>
      <c r="Y83" s="83"/>
      <c r="Z83" s="84"/>
      <c r="AA83" s="82">
        <f>$B83</f>
        <v>45047</v>
      </c>
      <c r="AB83" s="83"/>
      <c r="AC83" s="83"/>
      <c r="AD83" s="83"/>
      <c r="AE83" s="84"/>
      <c r="AF83" s="82">
        <f>$B83</f>
        <v>45047</v>
      </c>
      <c r="AG83" s="83"/>
      <c r="AH83" s="83"/>
      <c r="AI83" s="83"/>
      <c r="AJ83" s="84"/>
      <c r="AK83" s="82">
        <f t="shared" si="21"/>
        <v>45047</v>
      </c>
      <c r="AL83" s="83"/>
      <c r="AM83" s="83"/>
      <c r="AN83" s="83"/>
      <c r="AO83" s="84"/>
      <c r="AP83" s="82">
        <f>$B83</f>
        <v>45047</v>
      </c>
      <c r="AQ83" s="83"/>
      <c r="AR83" s="83"/>
      <c r="AS83" s="83"/>
      <c r="AT83" s="84"/>
      <c r="AU83" s="82">
        <f>$B83</f>
        <v>45047</v>
      </c>
      <c r="AV83" s="83"/>
      <c r="AW83" s="83"/>
      <c r="AX83" s="83"/>
      <c r="AY83" s="84"/>
      <c r="AZ83" s="82">
        <f t="shared" si="22"/>
        <v>45047</v>
      </c>
      <c r="BA83" s="83"/>
      <c r="BB83" s="83"/>
      <c r="BC83" s="83"/>
      <c r="BD83" s="84"/>
      <c r="BE83" s="82">
        <f t="shared" si="23"/>
        <v>45047</v>
      </c>
      <c r="BF83" s="83"/>
      <c r="BG83" s="83"/>
      <c r="BH83" s="83"/>
      <c r="BI83" s="84"/>
      <c r="BJ83" s="82">
        <f t="shared" si="24"/>
        <v>45047</v>
      </c>
      <c r="BK83" s="83"/>
      <c r="BL83" s="83"/>
      <c r="BM83" s="83"/>
      <c r="BN83" s="84"/>
      <c r="BO83" s="82">
        <f t="shared" si="25"/>
        <v>45047</v>
      </c>
      <c r="BP83" s="83"/>
      <c r="BQ83" s="83"/>
      <c r="BR83" s="83"/>
      <c r="BS83" s="84"/>
      <c r="BT83" s="82">
        <f>$B83</f>
        <v>45047</v>
      </c>
      <c r="BU83" s="83"/>
      <c r="BV83" s="83"/>
      <c r="BW83" s="83"/>
      <c r="BX83" s="84"/>
      <c r="BY83" s="82">
        <f>$B83</f>
        <v>45047</v>
      </c>
      <c r="BZ83" s="83"/>
      <c r="CA83" s="83"/>
      <c r="CB83" s="83"/>
      <c r="CC83" s="84"/>
      <c r="CD83" s="82">
        <f t="shared" si="26"/>
        <v>45047</v>
      </c>
      <c r="CE83" s="83"/>
      <c r="CF83" s="83"/>
      <c r="CG83" s="83"/>
      <c r="CH83" s="84"/>
    </row>
    <row r="84" spans="1:86" x14ac:dyDescent="0.2">
      <c r="A84" s="37" t="s">
        <v>20</v>
      </c>
      <c r="B84" s="82">
        <f>B82+38</f>
        <v>45064</v>
      </c>
      <c r="C84" s="83"/>
      <c r="D84" s="83"/>
      <c r="E84" s="83"/>
      <c r="F84" s="84"/>
      <c r="G84" s="82">
        <f t="shared" si="19"/>
        <v>45064</v>
      </c>
      <c r="H84" s="83"/>
      <c r="I84" s="83"/>
      <c r="J84" s="83"/>
      <c r="K84" s="84"/>
      <c r="L84" s="82">
        <f t="shared" si="20"/>
        <v>45064</v>
      </c>
      <c r="M84" s="83"/>
      <c r="N84" s="83"/>
      <c r="O84" s="83"/>
      <c r="P84" s="84"/>
      <c r="Q84" s="82">
        <f>$B84</f>
        <v>45064</v>
      </c>
      <c r="R84" s="83"/>
      <c r="S84" s="83"/>
      <c r="T84" s="83"/>
      <c r="U84" s="84"/>
      <c r="V84" s="82">
        <f>$B84</f>
        <v>45064</v>
      </c>
      <c r="W84" s="83"/>
      <c r="X84" s="83"/>
      <c r="Y84" s="83"/>
      <c r="Z84" s="84"/>
      <c r="AA84" s="82">
        <f>$B84</f>
        <v>45064</v>
      </c>
      <c r="AB84" s="83"/>
      <c r="AC84" s="83"/>
      <c r="AD84" s="83"/>
      <c r="AE84" s="84"/>
      <c r="AF84" s="82">
        <f>$B84</f>
        <v>45064</v>
      </c>
      <c r="AG84" s="83"/>
      <c r="AH84" s="83"/>
      <c r="AI84" s="83"/>
      <c r="AJ84" s="84"/>
      <c r="AK84" s="82">
        <f t="shared" si="21"/>
        <v>45064</v>
      </c>
      <c r="AL84" s="83"/>
      <c r="AM84" s="83"/>
      <c r="AN84" s="83"/>
      <c r="AO84" s="84"/>
      <c r="AP84" s="82">
        <f>$B84</f>
        <v>45064</v>
      </c>
      <c r="AQ84" s="83"/>
      <c r="AR84" s="83"/>
      <c r="AS84" s="83"/>
      <c r="AT84" s="84"/>
      <c r="AU84" s="82">
        <f>$B84</f>
        <v>45064</v>
      </c>
      <c r="AV84" s="83"/>
      <c r="AW84" s="83"/>
      <c r="AX84" s="83"/>
      <c r="AY84" s="84"/>
      <c r="AZ84" s="82">
        <f t="shared" si="22"/>
        <v>45064</v>
      </c>
      <c r="BA84" s="83"/>
      <c r="BB84" s="83"/>
      <c r="BC84" s="83"/>
      <c r="BD84" s="84"/>
      <c r="BE84" s="82">
        <f t="shared" si="23"/>
        <v>45064</v>
      </c>
      <c r="BF84" s="83"/>
      <c r="BG84" s="83"/>
      <c r="BH84" s="83"/>
      <c r="BI84" s="84"/>
      <c r="BJ84" s="82">
        <f t="shared" si="24"/>
        <v>45064</v>
      </c>
      <c r="BK84" s="83"/>
      <c r="BL84" s="83"/>
      <c r="BM84" s="83"/>
      <c r="BN84" s="84"/>
      <c r="BO84" s="82">
        <f t="shared" si="25"/>
        <v>45064</v>
      </c>
      <c r="BP84" s="83"/>
      <c r="BQ84" s="83"/>
      <c r="BR84" s="83"/>
      <c r="BS84" s="84"/>
      <c r="BT84" s="82">
        <f>$B84</f>
        <v>45064</v>
      </c>
      <c r="BU84" s="83"/>
      <c r="BV84" s="83"/>
      <c r="BW84" s="83"/>
      <c r="BX84" s="84"/>
      <c r="BY84" s="82">
        <f>$B84</f>
        <v>45064</v>
      </c>
      <c r="BZ84" s="83"/>
      <c r="CA84" s="83"/>
      <c r="CB84" s="83"/>
      <c r="CC84" s="84"/>
      <c r="CD84" s="82">
        <f t="shared" si="26"/>
        <v>45064</v>
      </c>
      <c r="CE84" s="83"/>
      <c r="CF84" s="83"/>
      <c r="CG84" s="83"/>
      <c r="CH84" s="84"/>
    </row>
    <row r="85" spans="1:86" x14ac:dyDescent="0.2">
      <c r="A85" s="37" t="s">
        <v>21</v>
      </c>
      <c r="B85" s="82">
        <f>B82+49</f>
        <v>45075</v>
      </c>
      <c r="C85" s="83"/>
      <c r="D85" s="83"/>
      <c r="E85" s="83"/>
      <c r="F85" s="84"/>
      <c r="G85" s="82">
        <f t="shared" si="19"/>
        <v>45075</v>
      </c>
      <c r="H85" s="83"/>
      <c r="I85" s="83"/>
      <c r="J85" s="83"/>
      <c r="K85" s="84"/>
      <c r="L85" s="82">
        <f t="shared" si="20"/>
        <v>45075</v>
      </c>
      <c r="M85" s="83"/>
      <c r="N85" s="83"/>
      <c r="O85" s="83"/>
      <c r="P85" s="84"/>
      <c r="Q85" s="82">
        <f>$B85</f>
        <v>45075</v>
      </c>
      <c r="R85" s="83"/>
      <c r="S85" s="83"/>
      <c r="T85" s="83"/>
      <c r="U85" s="84"/>
      <c r="V85" s="82">
        <f>$B85</f>
        <v>45075</v>
      </c>
      <c r="W85" s="83"/>
      <c r="X85" s="83"/>
      <c r="Y85" s="83"/>
      <c r="Z85" s="84"/>
      <c r="AA85" s="82">
        <f>$B85</f>
        <v>45075</v>
      </c>
      <c r="AB85" s="83"/>
      <c r="AC85" s="83"/>
      <c r="AD85" s="83"/>
      <c r="AE85" s="84"/>
      <c r="AF85" s="82">
        <f>$B85</f>
        <v>45075</v>
      </c>
      <c r="AG85" s="83"/>
      <c r="AH85" s="83"/>
      <c r="AI85" s="83"/>
      <c r="AJ85" s="84"/>
      <c r="AK85" s="82">
        <f t="shared" si="21"/>
        <v>45075</v>
      </c>
      <c r="AL85" s="83"/>
      <c r="AM85" s="83"/>
      <c r="AN85" s="83"/>
      <c r="AO85" s="84"/>
      <c r="AP85" s="82">
        <f>$B85</f>
        <v>45075</v>
      </c>
      <c r="AQ85" s="83"/>
      <c r="AR85" s="83"/>
      <c r="AS85" s="83"/>
      <c r="AT85" s="84"/>
      <c r="AU85" s="82">
        <f>$B85</f>
        <v>45075</v>
      </c>
      <c r="AV85" s="83"/>
      <c r="AW85" s="83"/>
      <c r="AX85" s="83"/>
      <c r="AY85" s="84"/>
      <c r="AZ85" s="82">
        <f t="shared" si="22"/>
        <v>45075</v>
      </c>
      <c r="BA85" s="83"/>
      <c r="BB85" s="83"/>
      <c r="BC85" s="83"/>
      <c r="BD85" s="84"/>
      <c r="BE85" s="82">
        <f t="shared" si="23"/>
        <v>45075</v>
      </c>
      <c r="BF85" s="83"/>
      <c r="BG85" s="83"/>
      <c r="BH85" s="83"/>
      <c r="BI85" s="84"/>
      <c r="BJ85" s="82">
        <f t="shared" si="24"/>
        <v>45075</v>
      </c>
      <c r="BK85" s="83"/>
      <c r="BL85" s="83"/>
      <c r="BM85" s="83"/>
      <c r="BN85" s="84"/>
      <c r="BO85" s="82">
        <f t="shared" si="25"/>
        <v>45075</v>
      </c>
      <c r="BP85" s="83"/>
      <c r="BQ85" s="83"/>
      <c r="BR85" s="83"/>
      <c r="BS85" s="84"/>
      <c r="BT85" s="82">
        <f>$B85</f>
        <v>45075</v>
      </c>
      <c r="BU85" s="83"/>
      <c r="BV85" s="83"/>
      <c r="BW85" s="83"/>
      <c r="BX85" s="84"/>
      <c r="BY85" s="82">
        <f>$B85</f>
        <v>45075</v>
      </c>
      <c r="BZ85" s="83"/>
      <c r="CA85" s="83"/>
      <c r="CB85" s="83"/>
      <c r="CC85" s="84"/>
      <c r="CD85" s="82">
        <f t="shared" si="26"/>
        <v>45075</v>
      </c>
      <c r="CE85" s="83"/>
      <c r="CF85" s="83"/>
      <c r="CG85" s="83"/>
      <c r="CH85" s="84"/>
    </row>
    <row r="86" spans="1:86" x14ac:dyDescent="0.2">
      <c r="A86" s="37" t="s">
        <v>22</v>
      </c>
      <c r="B86" s="82">
        <f>B82+59</f>
        <v>45085</v>
      </c>
      <c r="C86" s="83"/>
      <c r="D86" s="83"/>
      <c r="E86" s="83"/>
      <c r="F86" s="84"/>
      <c r="G86" s="82">
        <f t="shared" si="19"/>
        <v>45085</v>
      </c>
      <c r="H86" s="83"/>
      <c r="I86" s="83"/>
      <c r="J86" s="83"/>
      <c r="K86" s="84"/>
      <c r="L86" s="82">
        <f t="shared" si="20"/>
        <v>45085</v>
      </c>
      <c r="M86" s="83"/>
      <c r="N86" s="83"/>
      <c r="O86" s="83"/>
      <c r="P86" s="84"/>
      <c r="Q86" s="82"/>
      <c r="R86" s="83"/>
      <c r="S86" s="83"/>
      <c r="T86" s="83"/>
      <c r="U86" s="84"/>
      <c r="V86" s="82"/>
      <c r="W86" s="83"/>
      <c r="X86" s="83"/>
      <c r="Y86" s="83"/>
      <c r="Z86" s="84"/>
      <c r="AA86" s="82"/>
      <c r="AB86" s="83"/>
      <c r="AC86" s="83"/>
      <c r="AD86" s="83"/>
      <c r="AE86" s="84"/>
      <c r="AF86" s="82"/>
      <c r="AG86" s="83"/>
      <c r="AH86" s="83"/>
      <c r="AI86" s="83"/>
      <c r="AJ86" s="84"/>
      <c r="AK86" s="82">
        <f t="shared" si="21"/>
        <v>45085</v>
      </c>
      <c r="AL86" s="83"/>
      <c r="AM86" s="83"/>
      <c r="AN86" s="83"/>
      <c r="AO86" s="84"/>
      <c r="AP86" s="82"/>
      <c r="AQ86" s="83"/>
      <c r="AR86" s="83"/>
      <c r="AS86" s="83"/>
      <c r="AT86" s="84"/>
      <c r="AU86" s="82"/>
      <c r="AV86" s="83"/>
      <c r="AW86" s="83"/>
      <c r="AX86" s="83"/>
      <c r="AY86" s="84"/>
      <c r="AZ86" s="82">
        <f t="shared" si="22"/>
        <v>45085</v>
      </c>
      <c r="BA86" s="83"/>
      <c r="BB86" s="83"/>
      <c r="BC86" s="83"/>
      <c r="BD86" s="84"/>
      <c r="BE86" s="82">
        <f t="shared" si="23"/>
        <v>45085</v>
      </c>
      <c r="BF86" s="83"/>
      <c r="BG86" s="83"/>
      <c r="BH86" s="83"/>
      <c r="BI86" s="84"/>
      <c r="BJ86" s="82">
        <f t="shared" si="24"/>
        <v>45085</v>
      </c>
      <c r="BK86" s="83"/>
      <c r="BL86" s="83"/>
      <c r="BM86" s="83"/>
      <c r="BN86" s="84"/>
      <c r="BO86" s="82">
        <f t="shared" si="25"/>
        <v>45085</v>
      </c>
      <c r="BP86" s="83"/>
      <c r="BQ86" s="83"/>
      <c r="BR86" s="83"/>
      <c r="BS86" s="84"/>
      <c r="BT86" s="82"/>
      <c r="BU86" s="83"/>
      <c r="BV86" s="83"/>
      <c r="BW86" s="83"/>
      <c r="BX86" s="84"/>
      <c r="BY86" s="82"/>
      <c r="BZ86" s="83"/>
      <c r="CA86" s="83"/>
      <c r="CB86" s="83"/>
      <c r="CC86" s="84"/>
      <c r="CD86" s="82">
        <f t="shared" si="26"/>
        <v>45085</v>
      </c>
      <c r="CE86" s="83"/>
      <c r="CF86" s="83"/>
      <c r="CG86" s="83"/>
      <c r="CH86" s="84"/>
    </row>
    <row r="87" spans="1:86" x14ac:dyDescent="0.2">
      <c r="A87" s="37" t="s">
        <v>26</v>
      </c>
      <c r="B87" s="82">
        <v>45023</v>
      </c>
      <c r="C87" s="83"/>
      <c r="D87" s="83"/>
      <c r="E87" s="83"/>
      <c r="F87" s="84"/>
      <c r="G87" s="82">
        <v>45023</v>
      </c>
      <c r="H87" s="83"/>
      <c r="I87" s="83"/>
      <c r="J87" s="83"/>
      <c r="K87" s="84"/>
      <c r="L87" s="82">
        <v>45023</v>
      </c>
      <c r="M87" s="83"/>
      <c r="N87" s="83"/>
      <c r="O87" s="83"/>
      <c r="P87" s="84"/>
      <c r="Q87" s="82">
        <v>45023</v>
      </c>
      <c r="R87" s="83"/>
      <c r="S87" s="83"/>
      <c r="T87" s="83"/>
      <c r="U87" s="84"/>
      <c r="V87" s="82">
        <v>45023</v>
      </c>
      <c r="W87" s="83"/>
      <c r="X87" s="83"/>
      <c r="Y87" s="83"/>
      <c r="Z87" s="84"/>
      <c r="AA87" s="82">
        <v>45023</v>
      </c>
      <c r="AB87" s="83"/>
      <c r="AC87" s="83"/>
      <c r="AD87" s="83"/>
      <c r="AE87" s="84"/>
      <c r="AF87" s="82">
        <v>45023</v>
      </c>
      <c r="AG87" s="83"/>
      <c r="AH87" s="83"/>
      <c r="AI87" s="83"/>
      <c r="AJ87" s="84"/>
      <c r="AK87" s="82">
        <v>45023</v>
      </c>
      <c r="AL87" s="83"/>
      <c r="AM87" s="83"/>
      <c r="AN87" s="83"/>
      <c r="AO87" s="84"/>
      <c r="AP87" s="82">
        <v>45023</v>
      </c>
      <c r="AQ87" s="83"/>
      <c r="AR87" s="83"/>
      <c r="AS87" s="83"/>
      <c r="AT87" s="84"/>
      <c r="AU87" s="82">
        <v>45023</v>
      </c>
      <c r="AV87" s="83"/>
      <c r="AW87" s="83"/>
      <c r="AX87" s="83"/>
      <c r="AY87" s="84"/>
      <c r="AZ87" s="82">
        <v>45023</v>
      </c>
      <c r="BA87" s="83"/>
      <c r="BB87" s="83"/>
      <c r="BC87" s="83"/>
      <c r="BD87" s="84"/>
      <c r="BE87" s="82">
        <v>45023</v>
      </c>
      <c r="BF87" s="83"/>
      <c r="BG87" s="83"/>
      <c r="BH87" s="83"/>
      <c r="BI87" s="84"/>
      <c r="BJ87" s="82">
        <v>45023</v>
      </c>
      <c r="BK87" s="83"/>
      <c r="BL87" s="83"/>
      <c r="BM87" s="83"/>
      <c r="BN87" s="84"/>
      <c r="BO87" s="82">
        <v>45023</v>
      </c>
      <c r="BP87" s="83"/>
      <c r="BQ87" s="83"/>
      <c r="BR87" s="83"/>
      <c r="BS87" s="84"/>
      <c r="BT87" s="82">
        <v>45023</v>
      </c>
      <c r="BU87" s="83"/>
      <c r="BV87" s="83"/>
      <c r="BW87" s="83"/>
      <c r="BX87" s="84"/>
      <c r="BY87" s="82">
        <v>45023</v>
      </c>
      <c r="BZ87" s="83"/>
      <c r="CA87" s="83"/>
      <c r="CB87" s="83"/>
      <c r="CC87" s="84"/>
      <c r="CD87" s="82">
        <v>45023</v>
      </c>
      <c r="CE87" s="83"/>
      <c r="CF87" s="83"/>
      <c r="CG87" s="83"/>
      <c r="CH87" s="84"/>
    </row>
    <row r="88" spans="1:86" x14ac:dyDescent="0.2">
      <c r="A88" s="37" t="s">
        <v>23</v>
      </c>
      <c r="B88" s="82">
        <f>DATE($B$1,8,15)</f>
        <v>45153</v>
      </c>
      <c r="C88" s="83"/>
      <c r="D88" s="83"/>
      <c r="E88" s="83"/>
      <c r="F88" s="84"/>
      <c r="G88" s="82"/>
      <c r="H88" s="83"/>
      <c r="I88" s="83"/>
      <c r="J88" s="83"/>
      <c r="K88" s="84"/>
      <c r="L88" s="85"/>
      <c r="M88" s="86"/>
      <c r="N88" s="86"/>
      <c r="O88" s="86"/>
      <c r="P88" s="87"/>
      <c r="Q88" s="82"/>
      <c r="R88" s="83"/>
      <c r="S88" s="83"/>
      <c r="T88" s="83"/>
      <c r="U88" s="84"/>
      <c r="V88" s="82"/>
      <c r="W88" s="83"/>
      <c r="X88" s="83"/>
      <c r="Y88" s="83"/>
      <c r="Z88" s="84"/>
      <c r="AA88" s="82"/>
      <c r="AB88" s="83"/>
      <c r="AC88" s="83"/>
      <c r="AD88" s="83"/>
      <c r="AE88" s="84"/>
      <c r="AF88" s="82"/>
      <c r="AG88" s="83"/>
      <c r="AH88" s="83"/>
      <c r="AI88" s="83"/>
      <c r="AJ88" s="84"/>
      <c r="AK88" s="82"/>
      <c r="AL88" s="83"/>
      <c r="AM88" s="83"/>
      <c r="AN88" s="83"/>
      <c r="AO88" s="84"/>
      <c r="AP88" s="82"/>
      <c r="AQ88" s="83"/>
      <c r="AR88" s="83"/>
      <c r="AS88" s="83"/>
      <c r="AT88" s="84"/>
      <c r="AU88" s="82"/>
      <c r="AV88" s="83"/>
      <c r="AW88" s="83"/>
      <c r="AX88" s="83"/>
      <c r="AY88" s="84"/>
      <c r="AZ88" s="82"/>
      <c r="BA88" s="83"/>
      <c r="BB88" s="83"/>
      <c r="BC88" s="83"/>
      <c r="BD88" s="84"/>
      <c r="BE88" s="82"/>
      <c r="BF88" s="83"/>
      <c r="BG88" s="83"/>
      <c r="BH88" s="83"/>
      <c r="BI88" s="84"/>
      <c r="BJ88" s="82">
        <f>$B88</f>
        <v>45153</v>
      </c>
      <c r="BK88" s="83"/>
      <c r="BL88" s="83"/>
      <c r="BM88" s="83"/>
      <c r="BN88" s="84"/>
      <c r="BO88" s="82"/>
      <c r="BP88" s="83"/>
      <c r="BQ88" s="83"/>
      <c r="BR88" s="83"/>
      <c r="BS88" s="84"/>
      <c r="BT88" s="82"/>
      <c r="BU88" s="83"/>
      <c r="BV88" s="83"/>
      <c r="BW88" s="83"/>
      <c r="BX88" s="84"/>
      <c r="BY88" s="82"/>
      <c r="BZ88" s="83"/>
      <c r="CA88" s="83"/>
      <c r="CB88" s="83"/>
      <c r="CC88" s="84"/>
      <c r="CD88" s="82"/>
      <c r="CE88" s="83"/>
      <c r="CF88" s="83"/>
      <c r="CG88" s="83"/>
      <c r="CH88" s="84"/>
    </row>
    <row r="89" spans="1:86" x14ac:dyDescent="0.2">
      <c r="A89" s="37" t="s">
        <v>46</v>
      </c>
      <c r="B89" s="82">
        <f>DATE($B$1,9,30)</f>
        <v>45199</v>
      </c>
      <c r="C89" s="83"/>
      <c r="D89" s="83"/>
      <c r="E89" s="83"/>
      <c r="F89" s="84"/>
      <c r="G89" s="82"/>
      <c r="H89" s="83"/>
      <c r="I89" s="83"/>
      <c r="J89" s="83"/>
      <c r="K89" s="84"/>
      <c r="L89" s="82"/>
      <c r="M89" s="83"/>
      <c r="N89" s="83"/>
      <c r="O89" s="83"/>
      <c r="P89" s="84"/>
      <c r="Q89" s="82"/>
      <c r="R89" s="83"/>
      <c r="S89" s="83"/>
      <c r="T89" s="83"/>
      <c r="U89" s="84"/>
      <c r="V89" s="82"/>
      <c r="W89" s="83"/>
      <c r="X89" s="83"/>
      <c r="Y89" s="83"/>
      <c r="Z89" s="84"/>
      <c r="AA89" s="82"/>
      <c r="AB89" s="83"/>
      <c r="AC89" s="83"/>
      <c r="AD89" s="83"/>
      <c r="AE89" s="84"/>
      <c r="AF89" s="82"/>
      <c r="AG89" s="83"/>
      <c r="AH89" s="83"/>
      <c r="AI89" s="83"/>
      <c r="AJ89" s="84"/>
      <c r="AK89" s="82"/>
      <c r="AL89" s="83"/>
      <c r="AM89" s="83"/>
      <c r="AN89" s="83"/>
      <c r="AO89" s="84"/>
      <c r="AP89" s="82"/>
      <c r="AQ89" s="83"/>
      <c r="AR89" s="83"/>
      <c r="AS89" s="83"/>
      <c r="AT89" s="84"/>
      <c r="AU89" s="82"/>
      <c r="AV89" s="83"/>
      <c r="AW89" s="83"/>
      <c r="AX89" s="83"/>
      <c r="AY89" s="84"/>
      <c r="AZ89" s="82"/>
      <c r="BA89" s="83"/>
      <c r="BB89" s="83"/>
      <c r="BC89" s="83"/>
      <c r="BD89" s="84"/>
      <c r="BE89" s="82"/>
      <c r="BF89" s="83"/>
      <c r="BG89" s="83"/>
      <c r="BH89" s="83"/>
      <c r="BI89" s="84"/>
      <c r="BJ89" s="82"/>
      <c r="BK89" s="83"/>
      <c r="BL89" s="83"/>
      <c r="BM89" s="83"/>
      <c r="BN89" s="84"/>
      <c r="BO89" s="82"/>
      <c r="BP89" s="83"/>
      <c r="BQ89" s="83"/>
      <c r="BR89" s="83"/>
      <c r="BS89" s="84"/>
      <c r="BT89" s="82"/>
      <c r="BU89" s="83"/>
      <c r="BV89" s="83"/>
      <c r="BW89" s="83"/>
      <c r="BX89" s="84"/>
      <c r="BY89" s="82"/>
      <c r="BZ89" s="83"/>
      <c r="CA89" s="83"/>
      <c r="CB89" s="83"/>
      <c r="CC89" s="84"/>
      <c r="CD89" s="82">
        <f>$B89</f>
        <v>45199</v>
      </c>
      <c r="CE89" s="83"/>
      <c r="CF89" s="83"/>
      <c r="CG89" s="83"/>
      <c r="CH89" s="84"/>
    </row>
    <row r="90" spans="1:86" x14ac:dyDescent="0.2">
      <c r="A90" s="37" t="s">
        <v>47</v>
      </c>
      <c r="B90" s="82">
        <f>DATE($B$1,10,3)</f>
        <v>45202</v>
      </c>
      <c r="C90" s="83"/>
      <c r="D90" s="83"/>
      <c r="E90" s="83"/>
      <c r="F90" s="84"/>
      <c r="G90" s="82">
        <f>$B90</f>
        <v>45202</v>
      </c>
      <c r="H90" s="83"/>
      <c r="I90" s="83"/>
      <c r="J90" s="83"/>
      <c r="K90" s="84"/>
      <c r="L90" s="82">
        <f>$B90</f>
        <v>45202</v>
      </c>
      <c r="M90" s="83"/>
      <c r="N90" s="83"/>
      <c r="O90" s="83"/>
      <c r="P90" s="84"/>
      <c r="Q90" s="82">
        <f>$B90</f>
        <v>45202</v>
      </c>
      <c r="R90" s="83"/>
      <c r="S90" s="83"/>
      <c r="T90" s="83"/>
      <c r="U90" s="84"/>
      <c r="V90" s="82">
        <f>$B90</f>
        <v>45202</v>
      </c>
      <c r="W90" s="83"/>
      <c r="X90" s="83"/>
      <c r="Y90" s="83"/>
      <c r="Z90" s="84"/>
      <c r="AA90" s="82">
        <f>$B90</f>
        <v>45202</v>
      </c>
      <c r="AB90" s="83"/>
      <c r="AC90" s="83"/>
      <c r="AD90" s="83"/>
      <c r="AE90" s="84"/>
      <c r="AF90" s="82">
        <f>$B90</f>
        <v>45202</v>
      </c>
      <c r="AG90" s="83"/>
      <c r="AH90" s="83"/>
      <c r="AI90" s="83"/>
      <c r="AJ90" s="84"/>
      <c r="AK90" s="82">
        <f>$B90</f>
        <v>45202</v>
      </c>
      <c r="AL90" s="83"/>
      <c r="AM90" s="83"/>
      <c r="AN90" s="83"/>
      <c r="AO90" s="84"/>
      <c r="AP90" s="82">
        <f>$B90</f>
        <v>45202</v>
      </c>
      <c r="AQ90" s="83"/>
      <c r="AR90" s="83"/>
      <c r="AS90" s="83"/>
      <c r="AT90" s="84"/>
      <c r="AU90" s="82">
        <f>$B90</f>
        <v>45202</v>
      </c>
      <c r="AV90" s="83"/>
      <c r="AW90" s="83"/>
      <c r="AX90" s="83"/>
      <c r="AY90" s="84"/>
      <c r="AZ90" s="82">
        <f>$B90</f>
        <v>45202</v>
      </c>
      <c r="BA90" s="83"/>
      <c r="BB90" s="83"/>
      <c r="BC90" s="83"/>
      <c r="BD90" s="84"/>
      <c r="BE90" s="82">
        <f>$B90</f>
        <v>45202</v>
      </c>
      <c r="BF90" s="83"/>
      <c r="BG90" s="83"/>
      <c r="BH90" s="83"/>
      <c r="BI90" s="84"/>
      <c r="BJ90" s="82">
        <f>$B90</f>
        <v>45202</v>
      </c>
      <c r="BK90" s="83"/>
      <c r="BL90" s="83"/>
      <c r="BM90" s="83"/>
      <c r="BN90" s="84"/>
      <c r="BO90" s="82">
        <f>$B90</f>
        <v>45202</v>
      </c>
      <c r="BP90" s="83"/>
      <c r="BQ90" s="83"/>
      <c r="BR90" s="83"/>
      <c r="BS90" s="84"/>
      <c r="BT90" s="82">
        <f>$B90</f>
        <v>45202</v>
      </c>
      <c r="BU90" s="83"/>
      <c r="BV90" s="83"/>
      <c r="BW90" s="83"/>
      <c r="BX90" s="84"/>
      <c r="BY90" s="82">
        <f>$B90</f>
        <v>45202</v>
      </c>
      <c r="BZ90" s="83"/>
      <c r="CA90" s="83"/>
      <c r="CB90" s="83"/>
      <c r="CC90" s="84"/>
      <c r="CD90" s="82">
        <f>$B90</f>
        <v>45202</v>
      </c>
      <c r="CE90" s="83"/>
      <c r="CF90" s="83"/>
      <c r="CG90" s="83"/>
      <c r="CH90" s="84"/>
    </row>
    <row r="91" spans="1:86" x14ac:dyDescent="0.2">
      <c r="A91" s="37" t="s">
        <v>44</v>
      </c>
      <c r="B91" s="82">
        <f>DATE($B$1,10,31)</f>
        <v>45230</v>
      </c>
      <c r="C91" s="83"/>
      <c r="D91" s="83"/>
      <c r="E91" s="83"/>
      <c r="F91" s="84"/>
      <c r="G91" s="82"/>
      <c r="H91" s="83"/>
      <c r="I91" s="83"/>
      <c r="J91" s="83"/>
      <c r="K91" s="84"/>
      <c r="L91" s="82"/>
      <c r="M91" s="83"/>
      <c r="N91" s="83"/>
      <c r="O91" s="83"/>
      <c r="P91" s="84"/>
      <c r="Q91" s="82"/>
      <c r="R91" s="83"/>
      <c r="S91" s="83"/>
      <c r="T91" s="83"/>
      <c r="U91" s="84"/>
      <c r="V91" s="82">
        <f>$B91</f>
        <v>45230</v>
      </c>
      <c r="W91" s="83"/>
      <c r="X91" s="83"/>
      <c r="Y91" s="83"/>
      <c r="Z91" s="84"/>
      <c r="AA91" s="82">
        <f>$B91</f>
        <v>45230</v>
      </c>
      <c r="AB91" s="83"/>
      <c r="AC91" s="83"/>
      <c r="AD91" s="83"/>
      <c r="AE91" s="84"/>
      <c r="AF91" s="82">
        <f>$B91</f>
        <v>45230</v>
      </c>
      <c r="AG91" s="83"/>
      <c r="AH91" s="83"/>
      <c r="AI91" s="83"/>
      <c r="AJ91" s="84"/>
      <c r="AK91" s="82"/>
      <c r="AL91" s="83"/>
      <c r="AM91" s="83"/>
      <c r="AN91" s="83"/>
      <c r="AO91" s="84"/>
      <c r="AP91" s="82">
        <f>$B91</f>
        <v>45230</v>
      </c>
      <c r="AQ91" s="83"/>
      <c r="AR91" s="83"/>
      <c r="AS91" s="83"/>
      <c r="AT91" s="84"/>
      <c r="AU91" s="82">
        <f>$B91</f>
        <v>45230</v>
      </c>
      <c r="AV91" s="83"/>
      <c r="AW91" s="83"/>
      <c r="AX91" s="83"/>
      <c r="AY91" s="84"/>
      <c r="AZ91" s="82"/>
      <c r="BA91" s="83"/>
      <c r="BB91" s="83"/>
      <c r="BC91" s="83"/>
      <c r="BD91" s="84"/>
      <c r="BE91" s="82"/>
      <c r="BF91" s="83"/>
      <c r="BG91" s="83"/>
      <c r="BH91" s="83"/>
      <c r="BI91" s="84"/>
      <c r="BJ91" s="82"/>
      <c r="BK91" s="83"/>
      <c r="BL91" s="83"/>
      <c r="BM91" s="83"/>
      <c r="BN91" s="84"/>
      <c r="BO91" s="82"/>
      <c r="BP91" s="83"/>
      <c r="BQ91" s="83"/>
      <c r="BR91" s="83"/>
      <c r="BS91" s="84"/>
      <c r="BT91" s="82"/>
      <c r="BU91" s="83"/>
      <c r="BV91" s="83"/>
      <c r="BW91" s="83"/>
      <c r="BX91" s="84"/>
      <c r="BY91" s="82"/>
      <c r="BZ91" s="83"/>
      <c r="CA91" s="83"/>
      <c r="CB91" s="83"/>
      <c r="CC91" s="84"/>
      <c r="CD91" s="82"/>
      <c r="CE91" s="83"/>
      <c r="CF91" s="83"/>
      <c r="CG91" s="83"/>
      <c r="CH91" s="84"/>
    </row>
    <row r="92" spans="1:86" x14ac:dyDescent="0.2">
      <c r="A92" s="37" t="s">
        <v>24</v>
      </c>
      <c r="B92" s="82">
        <f>DATE($B$1,11,1)</f>
        <v>45231</v>
      </c>
      <c r="C92" s="83"/>
      <c r="D92" s="83"/>
      <c r="E92" s="83"/>
      <c r="F92" s="84"/>
      <c r="G92" s="82">
        <f>$B92</f>
        <v>45231</v>
      </c>
      <c r="H92" s="83"/>
      <c r="I92" s="83"/>
      <c r="J92" s="83"/>
      <c r="K92" s="84"/>
      <c r="L92" s="82">
        <f>$B92</f>
        <v>45231</v>
      </c>
      <c r="M92" s="83"/>
      <c r="N92" s="83"/>
      <c r="O92" s="83"/>
      <c r="P92" s="84"/>
      <c r="Q92" s="82"/>
      <c r="R92" s="83"/>
      <c r="S92" s="83"/>
      <c r="T92" s="83"/>
      <c r="U92" s="84"/>
      <c r="V92" s="82"/>
      <c r="W92" s="83"/>
      <c r="X92" s="83"/>
      <c r="Y92" s="83"/>
      <c r="Z92" s="84"/>
      <c r="AA92" s="82"/>
      <c r="AB92" s="83"/>
      <c r="AC92" s="83"/>
      <c r="AD92" s="83"/>
      <c r="AE92" s="84"/>
      <c r="AF92" s="82"/>
      <c r="AG92" s="83"/>
      <c r="AH92" s="83"/>
      <c r="AI92" s="83"/>
      <c r="AJ92" s="84"/>
      <c r="AK92" s="82"/>
      <c r="AL92" s="83"/>
      <c r="AM92" s="83"/>
      <c r="AN92" s="83"/>
      <c r="AO92" s="84"/>
      <c r="AP92" s="82"/>
      <c r="AQ92" s="83"/>
      <c r="AR92" s="83"/>
      <c r="AS92" s="83"/>
      <c r="AT92" s="84"/>
      <c r="AU92" s="82"/>
      <c r="AV92" s="83"/>
      <c r="AW92" s="83"/>
      <c r="AX92" s="83"/>
      <c r="AY92" s="84"/>
      <c r="AZ92" s="82">
        <f>$B92</f>
        <v>45231</v>
      </c>
      <c r="BA92" s="83"/>
      <c r="BB92" s="83"/>
      <c r="BC92" s="83"/>
      <c r="BD92" s="84"/>
      <c r="BE92" s="82">
        <f>$B92</f>
        <v>45231</v>
      </c>
      <c r="BF92" s="83"/>
      <c r="BG92" s="83"/>
      <c r="BH92" s="83"/>
      <c r="BI92" s="84"/>
      <c r="BJ92" s="82">
        <f>$B92</f>
        <v>45231</v>
      </c>
      <c r="BK92" s="83"/>
      <c r="BL92" s="83"/>
      <c r="BM92" s="83"/>
      <c r="BN92" s="84"/>
      <c r="BO92" s="82">
        <f>$B92</f>
        <v>45231</v>
      </c>
      <c r="BP92" s="83"/>
      <c r="BQ92" s="83"/>
      <c r="BR92" s="83"/>
      <c r="BS92" s="84"/>
      <c r="BT92" s="82">
        <f>$B92</f>
        <v>45231</v>
      </c>
      <c r="BU92" s="83"/>
      <c r="BV92" s="83"/>
      <c r="BW92" s="83"/>
      <c r="BX92" s="84"/>
      <c r="BY92" s="82"/>
      <c r="BZ92" s="83"/>
      <c r="CA92" s="83"/>
      <c r="CB92" s="83"/>
      <c r="CC92" s="84"/>
      <c r="CD92" s="82"/>
      <c r="CE92" s="83"/>
      <c r="CF92" s="83"/>
      <c r="CG92" s="83"/>
      <c r="CH92" s="84"/>
    </row>
    <row r="93" spans="1:86" x14ac:dyDescent="0.2">
      <c r="A93" s="37" t="s">
        <v>45</v>
      </c>
      <c r="B93" s="82">
        <f>DATE($B$1,12,25)-WEEKDAY(DATE($B$1,12,25),2)-32</f>
        <v>45252</v>
      </c>
      <c r="C93" s="83"/>
      <c r="D93" s="83"/>
      <c r="E93" s="83"/>
      <c r="F93" s="84"/>
      <c r="G93" s="82"/>
      <c r="H93" s="83"/>
      <c r="I93" s="83"/>
      <c r="J93" s="83"/>
      <c r="K93" s="84"/>
      <c r="L93" s="82"/>
      <c r="M93" s="83"/>
      <c r="N93" s="83"/>
      <c r="O93" s="83"/>
      <c r="P93" s="84"/>
      <c r="Q93" s="82"/>
      <c r="R93" s="83"/>
      <c r="S93" s="83"/>
      <c r="T93" s="83"/>
      <c r="U93" s="84"/>
      <c r="V93" s="82"/>
      <c r="W93" s="83"/>
      <c r="X93" s="83"/>
      <c r="Y93" s="83"/>
      <c r="Z93" s="84"/>
      <c r="AA93" s="82"/>
      <c r="AB93" s="83"/>
      <c r="AC93" s="83"/>
      <c r="AD93" s="83"/>
      <c r="AE93" s="84"/>
      <c r="AF93" s="82"/>
      <c r="AG93" s="83"/>
      <c r="AH93" s="83"/>
      <c r="AI93" s="83"/>
      <c r="AJ93" s="84"/>
      <c r="AK93" s="82"/>
      <c r="AL93" s="83"/>
      <c r="AM93" s="83"/>
      <c r="AN93" s="83"/>
      <c r="AO93" s="84"/>
      <c r="AP93" s="82"/>
      <c r="AQ93" s="83"/>
      <c r="AR93" s="83"/>
      <c r="AS93" s="83"/>
      <c r="AT93" s="84"/>
      <c r="AU93" s="82"/>
      <c r="AV93" s="83"/>
      <c r="AW93" s="83"/>
      <c r="AX93" s="83"/>
      <c r="AY93" s="84"/>
      <c r="AZ93" s="82"/>
      <c r="BA93" s="83"/>
      <c r="BB93" s="83"/>
      <c r="BC93" s="83"/>
      <c r="BD93" s="84"/>
      <c r="BE93" s="82"/>
      <c r="BF93" s="83"/>
      <c r="BG93" s="83"/>
      <c r="BH93" s="83"/>
      <c r="BI93" s="84"/>
      <c r="BJ93" s="82"/>
      <c r="BK93" s="83"/>
      <c r="BL93" s="83"/>
      <c r="BM93" s="83"/>
      <c r="BN93" s="84"/>
      <c r="BO93" s="82">
        <f>$B93</f>
        <v>45252</v>
      </c>
      <c r="BP93" s="83"/>
      <c r="BQ93" s="83"/>
      <c r="BR93" s="83"/>
      <c r="BS93" s="84"/>
      <c r="BT93" s="82"/>
      <c r="BU93" s="83"/>
      <c r="BV93" s="83"/>
      <c r="BW93" s="83"/>
      <c r="BX93" s="84"/>
      <c r="BY93" s="82">
        <f>$B93</f>
        <v>45252</v>
      </c>
      <c r="BZ93" s="83"/>
      <c r="CA93" s="83"/>
      <c r="CB93" s="83"/>
      <c r="CC93" s="84"/>
      <c r="CD93" s="82">
        <f>$B93</f>
        <v>45252</v>
      </c>
      <c r="CE93" s="83"/>
      <c r="CF93" s="83"/>
      <c r="CG93" s="83"/>
      <c r="CH93" s="84"/>
    </row>
    <row r="94" spans="1:86" x14ac:dyDescent="0.2">
      <c r="A94" s="37" t="s">
        <v>25</v>
      </c>
      <c r="B94" s="82">
        <f>DATE($B$1,12,25)</f>
        <v>45285</v>
      </c>
      <c r="C94" s="83"/>
      <c r="D94" s="83"/>
      <c r="E94" s="83"/>
      <c r="F94" s="84"/>
      <c r="G94" s="82">
        <f>$B94</f>
        <v>45285</v>
      </c>
      <c r="H94" s="83"/>
      <c r="I94" s="83"/>
      <c r="J94" s="83"/>
      <c r="K94" s="84"/>
      <c r="L94" s="82">
        <f>$B94</f>
        <v>45285</v>
      </c>
      <c r="M94" s="83"/>
      <c r="N94" s="83"/>
      <c r="O94" s="83"/>
      <c r="P94" s="84"/>
      <c r="Q94" s="82">
        <f>$B94</f>
        <v>45285</v>
      </c>
      <c r="R94" s="83"/>
      <c r="S94" s="83"/>
      <c r="T94" s="83"/>
      <c r="U94" s="84"/>
      <c r="V94" s="82">
        <f>$B94</f>
        <v>45285</v>
      </c>
      <c r="W94" s="83"/>
      <c r="X94" s="83"/>
      <c r="Y94" s="83"/>
      <c r="Z94" s="84"/>
      <c r="AA94" s="82">
        <f>$B94</f>
        <v>45285</v>
      </c>
      <c r="AB94" s="83"/>
      <c r="AC94" s="83"/>
      <c r="AD94" s="83"/>
      <c r="AE94" s="84"/>
      <c r="AF94" s="82">
        <f>$B94</f>
        <v>45285</v>
      </c>
      <c r="AG94" s="83"/>
      <c r="AH94" s="83"/>
      <c r="AI94" s="83"/>
      <c r="AJ94" s="84"/>
      <c r="AK94" s="82">
        <f>$B94</f>
        <v>45285</v>
      </c>
      <c r="AL94" s="83"/>
      <c r="AM94" s="83"/>
      <c r="AN94" s="83"/>
      <c r="AO94" s="84"/>
      <c r="AP94" s="82">
        <f>$B94</f>
        <v>45285</v>
      </c>
      <c r="AQ94" s="83"/>
      <c r="AR94" s="83"/>
      <c r="AS94" s="83"/>
      <c r="AT94" s="84"/>
      <c r="AU94" s="82">
        <f>$B94</f>
        <v>45285</v>
      </c>
      <c r="AV94" s="83"/>
      <c r="AW94" s="83"/>
      <c r="AX94" s="83"/>
      <c r="AY94" s="84"/>
      <c r="AZ94" s="82">
        <f>$B94</f>
        <v>45285</v>
      </c>
      <c r="BA94" s="83"/>
      <c r="BB94" s="83"/>
      <c r="BC94" s="83"/>
      <c r="BD94" s="84"/>
      <c r="BE94" s="82">
        <f>$B94</f>
        <v>45285</v>
      </c>
      <c r="BF94" s="83"/>
      <c r="BG94" s="83"/>
      <c r="BH94" s="83"/>
      <c r="BI94" s="84"/>
      <c r="BJ94" s="82">
        <f>$B94</f>
        <v>45285</v>
      </c>
      <c r="BK94" s="83"/>
      <c r="BL94" s="83"/>
      <c r="BM94" s="83"/>
      <c r="BN94" s="84"/>
      <c r="BO94" s="82">
        <f>$B94</f>
        <v>45285</v>
      </c>
      <c r="BP94" s="83"/>
      <c r="BQ94" s="83"/>
      <c r="BR94" s="83"/>
      <c r="BS94" s="84"/>
      <c r="BT94" s="82">
        <f>$B94</f>
        <v>45285</v>
      </c>
      <c r="BU94" s="83"/>
      <c r="BV94" s="83"/>
      <c r="BW94" s="83"/>
      <c r="BX94" s="84"/>
      <c r="BY94" s="82">
        <f>$B94</f>
        <v>45285</v>
      </c>
      <c r="BZ94" s="83"/>
      <c r="CA94" s="83"/>
      <c r="CB94" s="83"/>
      <c r="CC94" s="84"/>
      <c r="CD94" s="82">
        <f>$B94</f>
        <v>45285</v>
      </c>
      <c r="CE94" s="83"/>
      <c r="CF94" s="83"/>
      <c r="CG94" s="83"/>
      <c r="CH94" s="84"/>
    </row>
    <row r="95" spans="1:86" ht="17" thickBot="1" x14ac:dyDescent="0.25">
      <c r="A95" s="38" t="s">
        <v>48</v>
      </c>
      <c r="B95" s="88">
        <f>DATE($B$1,12,26)</f>
        <v>45286</v>
      </c>
      <c r="C95" s="89"/>
      <c r="D95" s="89"/>
      <c r="E95" s="89"/>
      <c r="F95" s="90"/>
      <c r="G95" s="88">
        <f>$B95</f>
        <v>45286</v>
      </c>
      <c r="H95" s="89"/>
      <c r="I95" s="89"/>
      <c r="J95" s="89"/>
      <c r="K95" s="90"/>
      <c r="L95" s="88">
        <f>$B95</f>
        <v>45286</v>
      </c>
      <c r="M95" s="89"/>
      <c r="N95" s="89"/>
      <c r="O95" s="89"/>
      <c r="P95" s="90"/>
      <c r="Q95" s="88">
        <f>$B95</f>
        <v>45286</v>
      </c>
      <c r="R95" s="89"/>
      <c r="S95" s="89"/>
      <c r="T95" s="89"/>
      <c r="U95" s="90"/>
      <c r="V95" s="88">
        <f>$B95</f>
        <v>45286</v>
      </c>
      <c r="W95" s="89"/>
      <c r="X95" s="89"/>
      <c r="Y95" s="89"/>
      <c r="Z95" s="90"/>
      <c r="AA95" s="88">
        <f>$B95</f>
        <v>45286</v>
      </c>
      <c r="AB95" s="89"/>
      <c r="AC95" s="89"/>
      <c r="AD95" s="89"/>
      <c r="AE95" s="90"/>
      <c r="AF95" s="88">
        <f>$B95</f>
        <v>45286</v>
      </c>
      <c r="AG95" s="89"/>
      <c r="AH95" s="89"/>
      <c r="AI95" s="89"/>
      <c r="AJ95" s="90"/>
      <c r="AK95" s="88">
        <f>$B95</f>
        <v>45286</v>
      </c>
      <c r="AL95" s="89"/>
      <c r="AM95" s="89"/>
      <c r="AN95" s="89"/>
      <c r="AO95" s="90"/>
      <c r="AP95" s="88">
        <f>$B95</f>
        <v>45286</v>
      </c>
      <c r="AQ95" s="89"/>
      <c r="AR95" s="89"/>
      <c r="AS95" s="89"/>
      <c r="AT95" s="90"/>
      <c r="AU95" s="88">
        <f>$B95</f>
        <v>45286</v>
      </c>
      <c r="AV95" s="89"/>
      <c r="AW95" s="89"/>
      <c r="AX95" s="89"/>
      <c r="AY95" s="90"/>
      <c r="AZ95" s="88">
        <f>$B95</f>
        <v>45286</v>
      </c>
      <c r="BA95" s="89"/>
      <c r="BB95" s="89"/>
      <c r="BC95" s="89"/>
      <c r="BD95" s="90"/>
      <c r="BE95" s="88">
        <f>$B95</f>
        <v>45286</v>
      </c>
      <c r="BF95" s="89"/>
      <c r="BG95" s="89"/>
      <c r="BH95" s="89"/>
      <c r="BI95" s="90"/>
      <c r="BJ95" s="88">
        <f>$B95</f>
        <v>45286</v>
      </c>
      <c r="BK95" s="89"/>
      <c r="BL95" s="89"/>
      <c r="BM95" s="89"/>
      <c r="BN95" s="90"/>
      <c r="BO95" s="88">
        <f>$B95</f>
        <v>45286</v>
      </c>
      <c r="BP95" s="89"/>
      <c r="BQ95" s="89"/>
      <c r="BR95" s="89"/>
      <c r="BS95" s="90"/>
      <c r="BT95" s="88">
        <f>$B95</f>
        <v>45286</v>
      </c>
      <c r="BU95" s="89"/>
      <c r="BV95" s="89"/>
      <c r="BW95" s="89"/>
      <c r="BX95" s="90"/>
      <c r="BY95" s="88">
        <f>$B95</f>
        <v>45286</v>
      </c>
      <c r="BZ95" s="89"/>
      <c r="CA95" s="89"/>
      <c r="CB95" s="89"/>
      <c r="CC95" s="90"/>
      <c r="CD95" s="88">
        <f>$B95</f>
        <v>45286</v>
      </c>
      <c r="CE95" s="89"/>
      <c r="CF95" s="89"/>
      <c r="CG95" s="89"/>
      <c r="CH95" s="90"/>
    </row>
    <row r="96" spans="1:86" ht="17" thickBot="1" x14ac:dyDescent="0.25">
      <c r="A96" s="6"/>
      <c r="B96" s="6"/>
      <c r="C96" s="6"/>
      <c r="D96" s="6"/>
      <c r="E96" s="6"/>
      <c r="F96" s="6"/>
      <c r="G96" s="91">
        <f>COUNT(G78:K95)</f>
        <v>13</v>
      </c>
      <c r="H96" s="91"/>
      <c r="I96" s="91"/>
      <c r="J96" s="91"/>
      <c r="K96" s="91"/>
      <c r="L96" s="91">
        <f>COUNT(L78:P95)</f>
        <v>13</v>
      </c>
      <c r="M96" s="91"/>
      <c r="N96" s="91"/>
      <c r="O96" s="91"/>
      <c r="P96" s="91"/>
      <c r="Q96" s="91">
        <f>COUNT(Q78:U95)</f>
        <v>10</v>
      </c>
      <c r="R96" s="91"/>
      <c r="S96" s="91"/>
      <c r="T96" s="91"/>
      <c r="U96" s="91"/>
      <c r="V96" s="91">
        <f>COUNT(V78:Z95)</f>
        <v>11</v>
      </c>
      <c r="W96" s="91"/>
      <c r="X96" s="91"/>
      <c r="Y96" s="91"/>
      <c r="Z96" s="91"/>
      <c r="AA96" s="91">
        <f>COUNT(AA78:AE95)</f>
        <v>11</v>
      </c>
      <c r="AB96" s="91"/>
      <c r="AC96" s="91"/>
      <c r="AD96" s="91"/>
      <c r="AE96" s="91"/>
      <c r="AF96" s="91">
        <f>COUNT(AF78:AJ95)</f>
        <v>11</v>
      </c>
      <c r="AG96" s="91"/>
      <c r="AH96" s="91"/>
      <c r="AI96" s="91"/>
      <c r="AJ96" s="91"/>
      <c r="AK96" s="91">
        <f>COUNT(AK78:AO95)</f>
        <v>11</v>
      </c>
      <c r="AL96" s="91"/>
      <c r="AM96" s="91"/>
      <c r="AN96" s="91"/>
      <c r="AO96" s="91"/>
      <c r="AP96" s="91">
        <f>COUNT(AP78:AT95)</f>
        <v>11</v>
      </c>
      <c r="AQ96" s="91"/>
      <c r="AR96" s="91"/>
      <c r="AS96" s="91"/>
      <c r="AT96" s="91"/>
      <c r="AU96" s="91">
        <f>COUNT(AU78:AY95)</f>
        <v>11</v>
      </c>
      <c r="AV96" s="91"/>
      <c r="AW96" s="91"/>
      <c r="AX96" s="91"/>
      <c r="AY96" s="91"/>
      <c r="AZ96" s="91">
        <f>COUNT(AZ78:BD95)</f>
        <v>12</v>
      </c>
      <c r="BA96" s="91"/>
      <c r="BB96" s="91"/>
      <c r="BC96" s="91"/>
      <c r="BD96" s="91"/>
      <c r="BE96" s="91">
        <f>COUNT(BE78:BI95)</f>
        <v>12</v>
      </c>
      <c r="BF96" s="91"/>
      <c r="BG96" s="91"/>
      <c r="BH96" s="91"/>
      <c r="BI96" s="91"/>
      <c r="BJ96" s="91">
        <f>COUNT(BJ78:BN95)</f>
        <v>13</v>
      </c>
      <c r="BK96" s="91"/>
      <c r="BL96" s="91"/>
      <c r="BM96" s="91"/>
      <c r="BN96" s="91"/>
      <c r="BO96" s="91">
        <f>COUNT(BO78:BS95)</f>
        <v>13</v>
      </c>
      <c r="BP96" s="91"/>
      <c r="BQ96" s="91"/>
      <c r="BR96" s="91"/>
      <c r="BS96" s="91"/>
      <c r="BT96" s="91">
        <f>COUNT(BT78:BX95)</f>
        <v>12</v>
      </c>
      <c r="BU96" s="91"/>
      <c r="BV96" s="91"/>
      <c r="BW96" s="91"/>
      <c r="BX96" s="91"/>
      <c r="BY96" s="91">
        <f>COUNT(BY78:CC95)</f>
        <v>11</v>
      </c>
      <c r="BZ96" s="91"/>
      <c r="CA96" s="91"/>
      <c r="CB96" s="91"/>
      <c r="CC96" s="91"/>
      <c r="CD96" s="91">
        <f>COUNT(CD78:CH95)</f>
        <v>13</v>
      </c>
      <c r="CE96" s="91"/>
      <c r="CF96" s="91"/>
      <c r="CG96" s="91"/>
      <c r="CH96" s="91"/>
    </row>
    <row r="97" spans="1:86" ht="17" thickBot="1" x14ac:dyDescent="0.25">
      <c r="A97" s="40" t="s">
        <v>49</v>
      </c>
      <c r="B97" s="6"/>
      <c r="C97" s="6"/>
      <c r="D97" s="6"/>
      <c r="E97" s="62"/>
      <c r="F97" s="62"/>
      <c r="G97" s="62"/>
      <c r="H97" s="62"/>
      <c r="I97" s="62"/>
      <c r="L97" s="92"/>
      <c r="M97" s="92"/>
      <c r="N97" s="92"/>
      <c r="O97" s="92"/>
      <c r="P97" s="92"/>
      <c r="Q97" s="62"/>
      <c r="R97" s="62"/>
      <c r="S97" s="62"/>
      <c r="T97" s="62"/>
      <c r="U97" s="6"/>
      <c r="V97" s="62"/>
      <c r="W97" s="62"/>
      <c r="X97" s="62"/>
      <c r="Y97" s="62"/>
      <c r="Z97" s="62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</row>
    <row r="98" spans="1:86" x14ac:dyDescent="0.2">
      <c r="A98" s="35" t="str">
        <f>G77</f>
        <v>Alabama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</row>
    <row r="99" spans="1:86" x14ac:dyDescent="0.2">
      <c r="A99" s="37" t="str">
        <f>L77</f>
        <v>Alaska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</row>
    <row r="100" spans="1:86" x14ac:dyDescent="0.2">
      <c r="A100" s="37" t="str">
        <f>Q77</f>
        <v>Arizona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</row>
    <row r="101" spans="1:86" x14ac:dyDescent="0.2">
      <c r="A101" s="37" t="str">
        <f>V77</f>
        <v>Arkansas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</row>
    <row r="102" spans="1:86" x14ac:dyDescent="0.2">
      <c r="A102" s="37" t="str">
        <f>AA77</f>
        <v>California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</row>
    <row r="103" spans="1:86" x14ac:dyDescent="0.2">
      <c r="A103" s="37" t="str">
        <f>AF77</f>
        <v>Colorada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</row>
    <row r="104" spans="1:86" x14ac:dyDescent="0.2">
      <c r="A104" s="37" t="str">
        <f>AK77</f>
        <v>Connecticut</v>
      </c>
      <c r="B104" s="6"/>
      <c r="C104" s="6" t="s">
        <v>68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</row>
    <row r="105" spans="1:86" x14ac:dyDescent="0.2">
      <c r="A105" s="37" t="str">
        <f>AP77</f>
        <v>Delaware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</row>
    <row r="106" spans="1:86" x14ac:dyDescent="0.2">
      <c r="A106" s="37" t="str">
        <f>AU77</f>
        <v>Florida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</row>
    <row r="107" spans="1:86" x14ac:dyDescent="0.2">
      <c r="A107" s="37" t="str">
        <f>AZ77</f>
        <v>Georgia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</row>
    <row r="108" spans="1:86" x14ac:dyDescent="0.2">
      <c r="A108" s="37" t="str">
        <f>BE77</f>
        <v>Hawaii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</row>
    <row r="109" spans="1:86" x14ac:dyDescent="0.2">
      <c r="A109" s="37" t="str">
        <f>BJ77</f>
        <v>Idaho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</row>
    <row r="110" spans="1:86" x14ac:dyDescent="0.2">
      <c r="A110" s="37" t="str">
        <f>BO77</f>
        <v>Illinois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</row>
    <row r="111" spans="1:86" x14ac:dyDescent="0.2">
      <c r="A111" s="37" t="str">
        <f>BT77</f>
        <v>Indiana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</row>
    <row r="112" spans="1:86" x14ac:dyDescent="0.2">
      <c r="A112" s="37" t="str">
        <f>BY77</f>
        <v>Iowa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</row>
    <row r="113" spans="1:86" ht="17" thickBot="1" x14ac:dyDescent="0.25">
      <c r="A113" s="38" t="str">
        <f>CD77</f>
        <v>Kansas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</row>
  </sheetData>
  <mergeCells count="374">
    <mergeCell ref="BO96:BS96"/>
    <mergeCell ref="BT96:BX96"/>
    <mergeCell ref="BY96:CC96"/>
    <mergeCell ref="CD96:CH96"/>
    <mergeCell ref="E97:I97"/>
    <mergeCell ref="L97:P97"/>
    <mergeCell ref="Q97:T97"/>
    <mergeCell ref="V97:Z97"/>
    <mergeCell ref="AK96:AO96"/>
    <mergeCell ref="AP96:AT96"/>
    <mergeCell ref="AU96:AY96"/>
    <mergeCell ref="AZ96:BD96"/>
    <mergeCell ref="BE96:BI96"/>
    <mergeCell ref="BJ96:BN96"/>
    <mergeCell ref="G96:K96"/>
    <mergeCell ref="L96:P96"/>
    <mergeCell ref="Q96:U96"/>
    <mergeCell ref="V96:Z96"/>
    <mergeCell ref="AA96:AE96"/>
    <mergeCell ref="AF96:AJ96"/>
    <mergeCell ref="BO95:BS95"/>
    <mergeCell ref="BT95:BX95"/>
    <mergeCell ref="BY95:CC95"/>
    <mergeCell ref="CD95:CH95"/>
    <mergeCell ref="AA95:AE95"/>
    <mergeCell ref="AF95:AJ95"/>
    <mergeCell ref="AK95:AO95"/>
    <mergeCell ref="AP95:AT95"/>
    <mergeCell ref="AU95:AY95"/>
    <mergeCell ref="AZ95:BD95"/>
    <mergeCell ref="BJ94:BN94"/>
    <mergeCell ref="BO94:BS94"/>
    <mergeCell ref="BT94:BX94"/>
    <mergeCell ref="BY94:CC94"/>
    <mergeCell ref="CD94:CH94"/>
    <mergeCell ref="B95:F95"/>
    <mergeCell ref="G95:K95"/>
    <mergeCell ref="L95:P95"/>
    <mergeCell ref="Q95:U95"/>
    <mergeCell ref="V95:Z95"/>
    <mergeCell ref="AF94:AJ94"/>
    <mergeCell ref="AK94:AO94"/>
    <mergeCell ref="AP94:AT94"/>
    <mergeCell ref="AU94:AY94"/>
    <mergeCell ref="AZ94:BD94"/>
    <mergeCell ref="BE94:BI94"/>
    <mergeCell ref="B94:F94"/>
    <mergeCell ref="G94:K94"/>
    <mergeCell ref="L94:P94"/>
    <mergeCell ref="Q94:U94"/>
    <mergeCell ref="V94:Z94"/>
    <mergeCell ref="AA94:AE94"/>
    <mergeCell ref="BE95:BI95"/>
    <mergeCell ref="BJ95:BN95"/>
    <mergeCell ref="BO93:BS93"/>
    <mergeCell ref="BT93:BX93"/>
    <mergeCell ref="BY93:CC93"/>
    <mergeCell ref="CD93:CH93"/>
    <mergeCell ref="AA93:AE93"/>
    <mergeCell ref="AF93:AJ93"/>
    <mergeCell ref="AK93:AO93"/>
    <mergeCell ref="AP93:AT93"/>
    <mergeCell ref="AU93:AY93"/>
    <mergeCell ref="AZ93:BD93"/>
    <mergeCell ref="BJ92:BN92"/>
    <mergeCell ref="BO92:BS92"/>
    <mergeCell ref="BT92:BX92"/>
    <mergeCell ref="BY92:CC92"/>
    <mergeCell ref="CD92:CH92"/>
    <mergeCell ref="B93:F93"/>
    <mergeCell ref="G93:K93"/>
    <mergeCell ref="L93:P93"/>
    <mergeCell ref="Q93:U93"/>
    <mergeCell ref="V93:Z93"/>
    <mergeCell ref="AF92:AJ92"/>
    <mergeCell ref="AK92:AO92"/>
    <mergeCell ref="AP92:AT92"/>
    <mergeCell ref="AU92:AY92"/>
    <mergeCell ref="AZ92:BD92"/>
    <mergeCell ref="BE92:BI92"/>
    <mergeCell ref="B92:F92"/>
    <mergeCell ref="G92:K92"/>
    <mergeCell ref="L92:P92"/>
    <mergeCell ref="Q92:U92"/>
    <mergeCell ref="V92:Z92"/>
    <mergeCell ref="AA92:AE92"/>
    <mergeCell ref="BE93:BI93"/>
    <mergeCell ref="BJ93:BN93"/>
    <mergeCell ref="BO91:BS91"/>
    <mergeCell ref="BT91:BX91"/>
    <mergeCell ref="BY91:CC91"/>
    <mergeCell ref="CD91:CH91"/>
    <mergeCell ref="AA91:AE91"/>
    <mergeCell ref="AF91:AJ91"/>
    <mergeCell ref="AK91:AO91"/>
    <mergeCell ref="AP91:AT91"/>
    <mergeCell ref="AU91:AY91"/>
    <mergeCell ref="AZ91:BD91"/>
    <mergeCell ref="BJ90:BN90"/>
    <mergeCell ref="BO90:BS90"/>
    <mergeCell ref="BT90:BX90"/>
    <mergeCell ref="BY90:CC90"/>
    <mergeCell ref="CD90:CH90"/>
    <mergeCell ref="B91:F91"/>
    <mergeCell ref="G91:K91"/>
    <mergeCell ref="L91:P91"/>
    <mergeCell ref="Q91:U91"/>
    <mergeCell ref="V91:Z91"/>
    <mergeCell ref="AF90:AJ90"/>
    <mergeCell ref="AK90:AO90"/>
    <mergeCell ref="AP90:AT90"/>
    <mergeCell ref="AU90:AY90"/>
    <mergeCell ref="AZ90:BD90"/>
    <mergeCell ref="BE90:BI90"/>
    <mergeCell ref="B90:F90"/>
    <mergeCell ref="G90:K90"/>
    <mergeCell ref="L90:P90"/>
    <mergeCell ref="Q90:U90"/>
    <mergeCell ref="V90:Z90"/>
    <mergeCell ref="AA90:AE90"/>
    <mergeCell ref="BE91:BI91"/>
    <mergeCell ref="BJ91:BN91"/>
    <mergeCell ref="BO89:BS89"/>
    <mergeCell ref="BT89:BX89"/>
    <mergeCell ref="BY89:CC89"/>
    <mergeCell ref="CD89:CH89"/>
    <mergeCell ref="AA89:AE89"/>
    <mergeCell ref="AF89:AJ89"/>
    <mergeCell ref="AK89:AO89"/>
    <mergeCell ref="AP89:AT89"/>
    <mergeCell ref="AU89:AY89"/>
    <mergeCell ref="AZ89:BD89"/>
    <mergeCell ref="BJ88:BN88"/>
    <mergeCell ref="BO88:BS88"/>
    <mergeCell ref="BT88:BX88"/>
    <mergeCell ref="BY88:CC88"/>
    <mergeCell ref="CD88:CH88"/>
    <mergeCell ref="B89:F89"/>
    <mergeCell ref="G89:K89"/>
    <mergeCell ref="L89:P89"/>
    <mergeCell ref="Q89:U89"/>
    <mergeCell ref="V89:Z89"/>
    <mergeCell ref="AF88:AJ88"/>
    <mergeCell ref="AK88:AO88"/>
    <mergeCell ref="AP88:AT88"/>
    <mergeCell ref="AU88:AY88"/>
    <mergeCell ref="AZ88:BD88"/>
    <mergeCell ref="BE88:BI88"/>
    <mergeCell ref="B88:F88"/>
    <mergeCell ref="G88:K88"/>
    <mergeCell ref="L88:P88"/>
    <mergeCell ref="Q88:U88"/>
    <mergeCell ref="V88:Z88"/>
    <mergeCell ref="AA88:AE88"/>
    <mergeCell ref="BE89:BI89"/>
    <mergeCell ref="BJ89:BN89"/>
    <mergeCell ref="BO87:BS87"/>
    <mergeCell ref="BT87:BX87"/>
    <mergeCell ref="BY87:CC87"/>
    <mergeCell ref="CD87:CH87"/>
    <mergeCell ref="AA87:AE87"/>
    <mergeCell ref="AF87:AJ87"/>
    <mergeCell ref="AK87:AO87"/>
    <mergeCell ref="AP87:AT87"/>
    <mergeCell ref="AU87:AY87"/>
    <mergeCell ref="AZ87:BD87"/>
    <mergeCell ref="BJ86:BN86"/>
    <mergeCell ref="BO86:BS86"/>
    <mergeCell ref="BT86:BX86"/>
    <mergeCell ref="BY86:CC86"/>
    <mergeCell ref="CD86:CH86"/>
    <mergeCell ref="B87:F87"/>
    <mergeCell ref="G87:K87"/>
    <mergeCell ref="L87:P87"/>
    <mergeCell ref="Q87:U87"/>
    <mergeCell ref="V87:Z87"/>
    <mergeCell ref="AF86:AJ86"/>
    <mergeCell ref="AK86:AO86"/>
    <mergeCell ref="AP86:AT86"/>
    <mergeCell ref="AU86:AY86"/>
    <mergeCell ref="AZ86:BD86"/>
    <mergeCell ref="BE86:BI86"/>
    <mergeCell ref="B86:F86"/>
    <mergeCell ref="G86:K86"/>
    <mergeCell ref="L86:P86"/>
    <mergeCell ref="Q86:U86"/>
    <mergeCell ref="V86:Z86"/>
    <mergeCell ref="AA86:AE86"/>
    <mergeCell ref="BE87:BI87"/>
    <mergeCell ref="BJ87:BN87"/>
    <mergeCell ref="BO85:BS85"/>
    <mergeCell ref="BT85:BX85"/>
    <mergeCell ref="BY85:CC85"/>
    <mergeCell ref="CD85:CH85"/>
    <mergeCell ref="AA85:AE85"/>
    <mergeCell ref="AF85:AJ85"/>
    <mergeCell ref="AK85:AO85"/>
    <mergeCell ref="AP85:AT85"/>
    <mergeCell ref="AU85:AY85"/>
    <mergeCell ref="AZ85:BD85"/>
    <mergeCell ref="BJ84:BN84"/>
    <mergeCell ref="BO84:BS84"/>
    <mergeCell ref="BT84:BX84"/>
    <mergeCell ref="BY84:CC84"/>
    <mergeCell ref="CD84:CH84"/>
    <mergeCell ref="B85:F85"/>
    <mergeCell ref="G85:K85"/>
    <mergeCell ref="L85:P85"/>
    <mergeCell ref="Q85:U85"/>
    <mergeCell ref="V85:Z85"/>
    <mergeCell ref="AF84:AJ84"/>
    <mergeCell ref="AK84:AO84"/>
    <mergeCell ref="AP84:AT84"/>
    <mergeCell ref="AU84:AY84"/>
    <mergeCell ref="AZ84:BD84"/>
    <mergeCell ref="BE84:BI84"/>
    <mergeCell ref="B84:F84"/>
    <mergeCell ref="G84:K84"/>
    <mergeCell ref="L84:P84"/>
    <mergeCell ref="Q84:U84"/>
    <mergeCell ref="V84:Z84"/>
    <mergeCell ref="AA84:AE84"/>
    <mergeCell ref="BE85:BI85"/>
    <mergeCell ref="BJ85:BN85"/>
    <mergeCell ref="BO83:BS83"/>
    <mergeCell ref="BT83:BX83"/>
    <mergeCell ref="BY83:CC83"/>
    <mergeCell ref="CD83:CH83"/>
    <mergeCell ref="AA83:AE83"/>
    <mergeCell ref="AF83:AJ83"/>
    <mergeCell ref="AK83:AO83"/>
    <mergeCell ref="AP83:AT83"/>
    <mergeCell ref="AU83:AY83"/>
    <mergeCell ref="AZ83:BD83"/>
    <mergeCell ref="BJ82:BN82"/>
    <mergeCell ref="BO82:BS82"/>
    <mergeCell ref="BT82:BX82"/>
    <mergeCell ref="BY82:CC82"/>
    <mergeCell ref="CD82:CH82"/>
    <mergeCell ref="B83:F83"/>
    <mergeCell ref="G83:K83"/>
    <mergeCell ref="L83:P83"/>
    <mergeCell ref="Q83:U83"/>
    <mergeCell ref="V83:Z83"/>
    <mergeCell ref="AF82:AJ82"/>
    <mergeCell ref="AK82:AO82"/>
    <mergeCell ref="AP82:AT82"/>
    <mergeCell ref="AU82:AY82"/>
    <mergeCell ref="AZ82:BD82"/>
    <mergeCell ref="BE82:BI82"/>
    <mergeCell ref="B82:F82"/>
    <mergeCell ref="G82:K82"/>
    <mergeCell ref="L82:P82"/>
    <mergeCell ref="Q82:U82"/>
    <mergeCell ref="V82:Z82"/>
    <mergeCell ref="AA82:AE82"/>
    <mergeCell ref="BE83:BI83"/>
    <mergeCell ref="BJ83:BN83"/>
    <mergeCell ref="BJ81:BN81"/>
    <mergeCell ref="BO81:BS81"/>
    <mergeCell ref="BT81:BX81"/>
    <mergeCell ref="BY81:CC81"/>
    <mergeCell ref="CD81:CH81"/>
    <mergeCell ref="AA81:AE81"/>
    <mergeCell ref="AF81:AJ81"/>
    <mergeCell ref="AK81:AO81"/>
    <mergeCell ref="AP81:AT81"/>
    <mergeCell ref="AU81:AY81"/>
    <mergeCell ref="AZ81:BD81"/>
    <mergeCell ref="AU79:AY79"/>
    <mergeCell ref="BJ80:BN80"/>
    <mergeCell ref="BO80:BS80"/>
    <mergeCell ref="BT80:BX80"/>
    <mergeCell ref="BY80:CC80"/>
    <mergeCell ref="CD80:CH80"/>
    <mergeCell ref="B81:F81"/>
    <mergeCell ref="G81:K81"/>
    <mergeCell ref="L81:P81"/>
    <mergeCell ref="Q81:U81"/>
    <mergeCell ref="V81:Z81"/>
    <mergeCell ref="AF80:AJ80"/>
    <mergeCell ref="AK80:AO80"/>
    <mergeCell ref="AP80:AT80"/>
    <mergeCell ref="AU80:AY80"/>
    <mergeCell ref="AZ80:BD80"/>
    <mergeCell ref="BE80:BI80"/>
    <mergeCell ref="B80:F80"/>
    <mergeCell ref="G80:K80"/>
    <mergeCell ref="L80:P80"/>
    <mergeCell ref="Q80:U80"/>
    <mergeCell ref="V80:Z80"/>
    <mergeCell ref="AA80:AE80"/>
    <mergeCell ref="BE81:BI81"/>
    <mergeCell ref="BY78:CC78"/>
    <mergeCell ref="CD78:CH78"/>
    <mergeCell ref="B79:F79"/>
    <mergeCell ref="G79:K79"/>
    <mergeCell ref="L79:P79"/>
    <mergeCell ref="Q79:U79"/>
    <mergeCell ref="V79:Z79"/>
    <mergeCell ref="AA79:AE79"/>
    <mergeCell ref="AK78:AO78"/>
    <mergeCell ref="AP78:AT78"/>
    <mergeCell ref="AU78:AY78"/>
    <mergeCell ref="AZ78:BD78"/>
    <mergeCell ref="BE78:BI78"/>
    <mergeCell ref="BJ78:BN78"/>
    <mergeCell ref="BJ79:BN79"/>
    <mergeCell ref="BO79:BS79"/>
    <mergeCell ref="BT79:BX79"/>
    <mergeCell ref="BY79:CC79"/>
    <mergeCell ref="CD79:CH79"/>
    <mergeCell ref="AZ79:BD79"/>
    <mergeCell ref="BE79:BI79"/>
    <mergeCell ref="AF79:AJ79"/>
    <mergeCell ref="AK79:AO79"/>
    <mergeCell ref="AP79:AT79"/>
    <mergeCell ref="BT77:BX77"/>
    <mergeCell ref="BY77:CC77"/>
    <mergeCell ref="CD77:CH77"/>
    <mergeCell ref="B78:F78"/>
    <mergeCell ref="G78:K78"/>
    <mergeCell ref="L78:P78"/>
    <mergeCell ref="Q78:U78"/>
    <mergeCell ref="V78:Z78"/>
    <mergeCell ref="AA78:AE78"/>
    <mergeCell ref="AF78:AJ78"/>
    <mergeCell ref="AP77:AT77"/>
    <mergeCell ref="AU77:AY77"/>
    <mergeCell ref="AZ77:BD77"/>
    <mergeCell ref="BE77:BI77"/>
    <mergeCell ref="BJ77:BN77"/>
    <mergeCell ref="BO77:BS77"/>
    <mergeCell ref="L77:P77"/>
    <mergeCell ref="Q77:U77"/>
    <mergeCell ref="V77:Z77"/>
    <mergeCell ref="AA77:AE77"/>
    <mergeCell ref="AF77:AJ77"/>
    <mergeCell ref="AK77:AO77"/>
    <mergeCell ref="BO78:BS78"/>
    <mergeCell ref="BT78:BX78"/>
    <mergeCell ref="G73:K73"/>
    <mergeCell ref="B74:F74"/>
    <mergeCell ref="G74:K74"/>
    <mergeCell ref="B77:F77"/>
    <mergeCell ref="G77:K77"/>
    <mergeCell ref="B70:F70"/>
    <mergeCell ref="G70:K70"/>
    <mergeCell ref="B71:F71"/>
    <mergeCell ref="G71:K71"/>
    <mergeCell ref="O74:AL75"/>
    <mergeCell ref="B35:AF35"/>
    <mergeCell ref="AG35:BK35"/>
    <mergeCell ref="B46:AE46"/>
    <mergeCell ref="AF46:BJ46"/>
    <mergeCell ref="B57:AE57"/>
    <mergeCell ref="AF57:BJ57"/>
    <mergeCell ref="B1:BH1"/>
    <mergeCell ref="B2:AF2"/>
    <mergeCell ref="AG2:BH2"/>
    <mergeCell ref="B13:AF13"/>
    <mergeCell ref="AG13:BJ13"/>
    <mergeCell ref="B24:AF24"/>
    <mergeCell ref="AG24:BJ24"/>
    <mergeCell ref="M71:O71"/>
    <mergeCell ref="B72:F72"/>
    <mergeCell ref="G72:K72"/>
    <mergeCell ref="B67:F67"/>
    <mergeCell ref="G67:K67"/>
    <mergeCell ref="B68:F68"/>
    <mergeCell ref="G68:K68"/>
    <mergeCell ref="B69:F69"/>
    <mergeCell ref="G69:K69"/>
    <mergeCell ref="B73:F73"/>
  </mergeCells>
  <conditionalFormatting sqref="A4:BH10">
    <cfRule type="expression" dxfId="58" priority="5" stopIfTrue="1">
      <formula>$A4=""</formula>
    </cfRule>
  </conditionalFormatting>
  <conditionalFormatting sqref="A15:BJ21">
    <cfRule type="expression" dxfId="57" priority="9" stopIfTrue="1">
      <formula>$A15=""</formula>
    </cfRule>
  </conditionalFormatting>
  <conditionalFormatting sqref="A26:BJ32">
    <cfRule type="expression" dxfId="56" priority="13" stopIfTrue="1">
      <formula>$A26=""</formula>
    </cfRule>
  </conditionalFormatting>
  <conditionalFormatting sqref="A37:BK43">
    <cfRule type="expression" dxfId="55" priority="17" stopIfTrue="1">
      <formula>$A37=""</formula>
    </cfRule>
  </conditionalFormatting>
  <conditionalFormatting sqref="A48:BJ54">
    <cfRule type="expression" dxfId="54" priority="21" stopIfTrue="1">
      <formula>$A48=""</formula>
    </cfRule>
  </conditionalFormatting>
  <conditionalFormatting sqref="A59:BJ65">
    <cfRule type="expression" dxfId="53" priority="25" stopIfTrue="1">
      <formula>$A59=""</formula>
    </cfRule>
  </conditionalFormatting>
  <conditionalFormatting sqref="A68:K74">
    <cfRule type="expression" dxfId="52" priority="1" stopIfTrue="1">
      <formula>$A68=""</formula>
    </cfRule>
  </conditionalFormatting>
  <conditionalFormatting sqref="B68:F74">
    <cfRule type="expression" dxfId="51" priority="4" stopIfTrue="1">
      <formula>$B68&lt;$G68</formula>
    </cfRule>
  </conditionalFormatting>
  <conditionalFormatting sqref="B59:BJ65">
    <cfRule type="expression" dxfId="50" priority="33" stopIfTrue="1">
      <formula>OR(WEEKDAY(B$58)=7,WEEKDAY(B$58)=1,ISNUMBER(VLOOKUP(B$58,INDIRECT(ADDRESS(78,5*(MATCH($A$3,$A$98:$A$113,0)-1)+7)&amp;":"&amp;ADDRESS(96,5*MATCH($A$3,$A$98:$A$113,0)+7)),1,FALSE)))</formula>
    </cfRule>
  </conditionalFormatting>
  <conditionalFormatting sqref="B48:BJ54">
    <cfRule type="expression" dxfId="49" priority="34" stopIfTrue="1">
      <formula>OR(WEEKDAY(B$47)=7,WEEKDAY(B$47)=1,ISNUMBER(VLOOKUP(B$47,INDIRECT(ADDRESS(78,5*(MATCH($A$3,$A$98:$A$113,0)-1)+7)&amp;":"&amp;ADDRESS(96,5*MATCH($A$3,$A$98:$A$113,0)+7)),1,FALSE)))</formula>
    </cfRule>
  </conditionalFormatting>
  <conditionalFormatting sqref="B37:BK43">
    <cfRule type="expression" dxfId="48" priority="35" stopIfTrue="1">
      <formula>OR(WEEKDAY(B$36)=7,WEEKDAY(B$36)=1,ISNUMBER(VLOOKUP(B$36,INDIRECT(ADDRESS(78,5*(MATCH($A$3,$A$98:$A$113,0)-1)+7)&amp;":"&amp;ADDRESS(96,5*MATCH($A$3,$A$98:$A$113,0)+7)),1,FALSE)))</formula>
    </cfRule>
  </conditionalFormatting>
  <conditionalFormatting sqref="B26:BJ32">
    <cfRule type="expression" dxfId="47" priority="36" stopIfTrue="1">
      <formula>OR(WEEKDAY(B$25)=7,WEEKDAY(B$25)=1,ISNUMBER(VLOOKUP(B$25,INDIRECT(ADDRESS(78,5*(MATCH($A$3,$A$98:$A$113,0)-1)+7)&amp;":"&amp;ADDRESS(96,5*MATCH($A$3,$A$98:$A$113,0)+7)),1,FALSE)))</formula>
    </cfRule>
  </conditionalFormatting>
  <conditionalFormatting sqref="B15:BJ21">
    <cfRule type="expression" dxfId="46" priority="37" stopIfTrue="1">
      <formula>OR(WEEKDAY(B$14)=7,WEEKDAY(B$14)=1,ISNUMBER(VLOOKUP(B$14,INDIRECT(ADDRESS(78,5*(MATCH($A$3,$A$98:$A$113,0)-1)+7)&amp;":"&amp;ADDRESS(96,5*MATCH($A$3,$A$98:$A$113,0)+7)),1,FALSE)))</formula>
    </cfRule>
  </conditionalFormatting>
  <conditionalFormatting sqref="B4:BH10">
    <cfRule type="expression" dxfId="45" priority="38" stopIfTrue="1">
      <formula>OR(WEEKDAY(B$3)=7,WEEKDAY(B$3)=1,ISNUMBER(VLOOKUP(B$3,INDIRECT(ADDRESS(78,5*(MATCH($A$3,$A$98:$A$113,0)-1)+7)&amp;":"&amp;ADDRESS(96,5*MATCH($A$3,$A$98:$A$113,0)+7)),1,FALSE)))</formula>
    </cfRule>
  </conditionalFormatting>
  <dataValidations disablePrompts="1" count="1">
    <dataValidation type="list" allowBlank="1" showInputMessage="1" showErrorMessage="1" sqref="A3" xr:uid="{949E7A4C-14B5-4771-90D8-0F11307F82C0}">
      <formula1>$A$98:$A$113</formula1>
    </dataValidation>
  </dataValidations>
  <pageMargins left="0.74803149606299213" right="0.74803149606299213" top="0.6692913385826772" bottom="0.98425196850393704" header="0.43307086614173229" footer="0.51181102362204722"/>
  <pageSetup paperSize="8" scale="35" orientation="landscape" horizontalDpi="4294967292" verticalDpi="4294967292" r:id="rId1"/>
  <headerFooter>
    <oddFooter>&amp;Chttps://excel-vorlagen.net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CBA076B4-6C31-41CD-BF4D-DAE779790B9E}">
            <xm:f>VLOOKUP($A68,Employees!$A$3:$C$9,2,FALSE)&gt;DATE($B$1,12,31)</xm:f>
            <x14:dxf>
              <fill>
                <patternFill>
                  <bgColor theme="1"/>
                </patternFill>
              </fill>
            </x14:dxf>
          </x14:cfRule>
          <x14:cfRule type="expression" priority="3" stopIfTrue="1" id="{4183E66D-FA18-4FC2-9458-973D84B1D4B9}">
            <xm:f>AND(VLOOKUP($A68,Employees!$A$3:$C$9,3,FALSE)&lt;DATE($B$1,1,1),VLOOKUP($A68,Employees!$A$3:$C$9,3,FALSE)&gt;0)</xm:f>
            <x14:dxf>
              <fill>
                <patternFill>
                  <bgColor theme="1"/>
                </patternFill>
              </fill>
            </x14:dxf>
          </x14:cfRule>
          <xm:sqref>A68:K74</xm:sqref>
        </x14:conditionalFormatting>
        <x14:conditionalFormatting xmlns:xm="http://schemas.microsoft.com/office/excel/2006/main">
          <x14:cfRule type="expression" priority="26" stopIfTrue="1" id="{4744DC33-982B-4150-99F2-1AFDA323D785}">
            <xm:f>VLOOKUP($A59,Employees!$A$3:$C$9,2,FALSE)&gt;B$58</xm:f>
            <x14:dxf>
              <fill>
                <patternFill>
                  <bgColor theme="1"/>
                </patternFill>
              </fill>
            </x14:dxf>
          </x14:cfRule>
          <x14:cfRule type="expression" priority="27" stopIfTrue="1" id="{40E6B560-C613-4075-9BE1-CB65768D8B04}">
            <xm:f>AND(VLOOKUP($A59,Employees!$A$3:$C$9,3,FALSE)&lt;=B$58,VLOOKUP($A59,Employees!$A$3:$C$9,3,FALSE)&gt;0)</xm:f>
            <x14:dxf>
              <fill>
                <patternFill>
                  <bgColor theme="1"/>
                </patternFill>
              </fill>
            </x14:dxf>
          </x14:cfRule>
          <xm:sqref>B59:BJ65</xm:sqref>
        </x14:conditionalFormatting>
        <x14:conditionalFormatting xmlns:xm="http://schemas.microsoft.com/office/excel/2006/main">
          <x14:cfRule type="expression" priority="22" stopIfTrue="1" id="{A1F2B0FF-ACF0-4F47-860A-FC0D47F86638}">
            <xm:f>VLOOKUP($A48,Employees!$A$3:$C$9,2,FALSE)&gt;B$47</xm:f>
            <x14:dxf>
              <fill>
                <patternFill>
                  <bgColor theme="1"/>
                </patternFill>
              </fill>
            </x14:dxf>
          </x14:cfRule>
          <x14:cfRule type="expression" priority="23" stopIfTrue="1" id="{505AA70B-0E25-49EB-826F-50F06BA1ADE8}">
            <xm:f>AND(VLOOKUP($A48,Employees!$A$3:$C$9,3,FALSE)&lt;=B$47,VLOOKUP($A48,Employees!$A$3:$C$9,3,FALSE)&gt;0)</xm:f>
            <x14:dxf>
              <fill>
                <patternFill>
                  <bgColor theme="1"/>
                </patternFill>
              </fill>
            </x14:dxf>
          </x14:cfRule>
          <xm:sqref>B48:BJ54</xm:sqref>
        </x14:conditionalFormatting>
        <x14:conditionalFormatting xmlns:xm="http://schemas.microsoft.com/office/excel/2006/main">
          <x14:cfRule type="expression" priority="18" stopIfTrue="1" id="{889D8DFF-01B1-49BD-AC93-5CD4353C95B9}">
            <xm:f>AND(VLOOKUP($A37,Employees!$A$3:$C$9,3,FALSE)&lt;=B$36,VLOOKUP($A37,Employees!$A$3:$C$9,3,FALSE)&gt;0)</xm:f>
            <x14:dxf>
              <fill>
                <patternFill>
                  <bgColor theme="1"/>
                </patternFill>
              </fill>
            </x14:dxf>
          </x14:cfRule>
          <x14:cfRule type="expression" priority="19" stopIfTrue="1" id="{5AF8A03B-9098-4FE0-9F1A-DC8A14DDD793}">
            <xm:f>VLOOKUP($A37,Employees!$A$3:$C$9,2,FALSE)&gt;B$36</xm:f>
            <x14:dxf>
              <fill>
                <patternFill>
                  <bgColor theme="1"/>
                </patternFill>
              </fill>
            </x14:dxf>
          </x14:cfRule>
          <xm:sqref>B37:BK43</xm:sqref>
        </x14:conditionalFormatting>
        <x14:conditionalFormatting xmlns:xm="http://schemas.microsoft.com/office/excel/2006/main">
          <x14:cfRule type="expression" priority="14" stopIfTrue="1" id="{A4C2A5FB-4902-4DBF-BB18-B74AAA9BB575}">
            <xm:f>VLOOKUP($A26,Employees!$A$3:$C$9,2,FALSE)&gt;B$25</xm:f>
            <x14:dxf>
              <fill>
                <patternFill>
                  <bgColor theme="1"/>
                </patternFill>
              </fill>
            </x14:dxf>
          </x14:cfRule>
          <x14:cfRule type="expression" priority="15" stopIfTrue="1" id="{173BE772-4E06-438A-AFBE-44D36A5D3C0C}">
            <xm:f>AND(VLOOKUP($A26,Employees!$A$3:$C$9,3,FALSE)&lt;=B$25,VLOOKUP($A26,Employees!$A$3:$C$9,3,FALSE)&gt;0)</xm:f>
            <x14:dxf>
              <fill>
                <patternFill>
                  <bgColor theme="1"/>
                </patternFill>
              </fill>
            </x14:dxf>
          </x14:cfRule>
          <xm:sqref>B26:BJ32</xm:sqref>
        </x14:conditionalFormatting>
        <x14:conditionalFormatting xmlns:xm="http://schemas.microsoft.com/office/excel/2006/main">
          <x14:cfRule type="expression" priority="10" stopIfTrue="1" id="{AF97ECCE-CCAE-4A64-9B5B-D1B78FD0D72B}">
            <xm:f>VLOOKUP($A15,Employees!$A$3:$C$9,2,FALSE)&gt;B$14</xm:f>
            <x14:dxf>
              <fill>
                <patternFill>
                  <bgColor theme="1"/>
                </patternFill>
              </fill>
            </x14:dxf>
          </x14:cfRule>
          <x14:cfRule type="expression" priority="11" stopIfTrue="1" id="{464B748E-CA65-4C32-BF50-980221837380}">
            <xm:f>AND(VLOOKUP($A15,Employees!$A$3:$C$9,3,FALSE)&lt;=B$14,VLOOKUP($A15,Employees!$A$3:$C$9,3,FALSE)&gt;0)</xm:f>
            <x14:dxf>
              <fill>
                <patternFill>
                  <bgColor theme="1"/>
                </patternFill>
              </fill>
            </x14:dxf>
          </x14:cfRule>
          <xm:sqref>B15:BJ21</xm:sqref>
        </x14:conditionalFormatting>
        <x14:conditionalFormatting xmlns:xm="http://schemas.microsoft.com/office/excel/2006/main">
          <x14:cfRule type="expression" priority="6" stopIfTrue="1" id="{74586DA3-B29E-47BB-ADDE-9180B8273CF1}">
            <xm:f>VLOOKUP($A4,Employees!$A$3:$C$9,2,FALSE)&gt;B$3</xm:f>
            <x14:dxf>
              <fill>
                <patternFill>
                  <bgColor theme="1"/>
                </patternFill>
              </fill>
            </x14:dxf>
          </x14:cfRule>
          <x14:cfRule type="expression" priority="7" stopIfTrue="1" id="{E8D2D6D2-6D9D-472B-866F-714D9E9A7432}">
            <xm:f>AND(VLOOKUP($A4,Employees!$A$3:$C$9,3,FALSE)&lt;=B$3,VLOOKUP($A4,Employees!$A$3:$C$9,3,FALSE)&gt;0)</xm:f>
            <x14:dxf>
              <fill>
                <patternFill>
                  <bgColor theme="1"/>
                </patternFill>
              </fill>
            </x14:dxf>
          </x14:cfRule>
          <xm:sqref>B4:BH10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5ACC1-B5FC-46F6-81BD-3CBFDBC84DAA}">
  <sheetPr>
    <pageSetUpPr fitToPage="1"/>
  </sheetPr>
  <dimension ref="A1:CH113"/>
  <sheetViews>
    <sheetView showGridLines="0" showRuler="0" topLeftCell="A50" zoomScale="110" zoomScaleNormal="110" workbookViewId="0">
      <selection activeCell="K110" sqref="K110"/>
    </sheetView>
  </sheetViews>
  <sheetFormatPr baseColWidth="10" defaultColWidth="10.6640625" defaultRowHeight="16" x14ac:dyDescent="0.2"/>
  <cols>
    <col min="1" max="1" width="25.6640625" customWidth="1"/>
    <col min="2" max="86" width="3.6640625" customWidth="1"/>
  </cols>
  <sheetData>
    <row r="1" spans="1:86" ht="48" customHeight="1" thickBot="1" x14ac:dyDescent="0.25">
      <c r="A1" s="1"/>
      <c r="B1" s="93">
        <v>2024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2"/>
      <c r="BK1" s="2"/>
      <c r="BL1" s="2"/>
      <c r="BM1" s="2"/>
      <c r="BN1" s="2"/>
      <c r="BO1" s="2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ht="24" thickBot="1" x14ac:dyDescent="0.25">
      <c r="A2" s="3" t="s">
        <v>55</v>
      </c>
      <c r="B2" s="58" t="s">
        <v>57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60"/>
      <c r="AG2" s="58" t="s">
        <v>58</v>
      </c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60"/>
      <c r="BJ2" s="5"/>
      <c r="BK2" s="5"/>
      <c r="BL2" s="5"/>
      <c r="BM2" s="5"/>
      <c r="BN2" s="5"/>
      <c r="BO2" s="5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</row>
    <row r="3" spans="1:86" ht="58" customHeight="1" thickBot="1" x14ac:dyDescent="0.25">
      <c r="A3" s="41" t="s">
        <v>28</v>
      </c>
      <c r="B3" s="52">
        <f>DATE($B$1,1,1)</f>
        <v>45292</v>
      </c>
      <c r="C3" s="53">
        <f>DATE(YEAR(B3),MONTH(B3),DAY(B3)+1)</f>
        <v>45293</v>
      </c>
      <c r="D3" s="53">
        <f t="shared" ref="D3:AF3" si="0">DATE(YEAR(C3),MONTH(C3),DAY(C3)+1)</f>
        <v>45294</v>
      </c>
      <c r="E3" s="53">
        <f t="shared" si="0"/>
        <v>45295</v>
      </c>
      <c r="F3" s="53">
        <f t="shared" si="0"/>
        <v>45296</v>
      </c>
      <c r="G3" s="53">
        <f t="shared" si="0"/>
        <v>45297</v>
      </c>
      <c r="H3" s="53">
        <f t="shared" si="0"/>
        <v>45298</v>
      </c>
      <c r="I3" s="53">
        <f t="shared" si="0"/>
        <v>45299</v>
      </c>
      <c r="J3" s="53">
        <f t="shared" si="0"/>
        <v>45300</v>
      </c>
      <c r="K3" s="53">
        <f t="shared" si="0"/>
        <v>45301</v>
      </c>
      <c r="L3" s="53">
        <f t="shared" si="0"/>
        <v>45302</v>
      </c>
      <c r="M3" s="53">
        <f t="shared" si="0"/>
        <v>45303</v>
      </c>
      <c r="N3" s="53">
        <f t="shared" si="0"/>
        <v>45304</v>
      </c>
      <c r="O3" s="53">
        <f t="shared" si="0"/>
        <v>45305</v>
      </c>
      <c r="P3" s="53">
        <f t="shared" si="0"/>
        <v>45306</v>
      </c>
      <c r="Q3" s="53">
        <f t="shared" si="0"/>
        <v>45307</v>
      </c>
      <c r="R3" s="53">
        <f t="shared" si="0"/>
        <v>45308</v>
      </c>
      <c r="S3" s="53">
        <f t="shared" si="0"/>
        <v>45309</v>
      </c>
      <c r="T3" s="53">
        <f t="shared" si="0"/>
        <v>45310</v>
      </c>
      <c r="U3" s="53">
        <f t="shared" si="0"/>
        <v>45311</v>
      </c>
      <c r="V3" s="53">
        <f t="shared" si="0"/>
        <v>45312</v>
      </c>
      <c r="W3" s="53">
        <f t="shared" si="0"/>
        <v>45313</v>
      </c>
      <c r="X3" s="53">
        <f t="shared" si="0"/>
        <v>45314</v>
      </c>
      <c r="Y3" s="53">
        <f t="shared" si="0"/>
        <v>45315</v>
      </c>
      <c r="Z3" s="53">
        <f t="shared" si="0"/>
        <v>45316</v>
      </c>
      <c r="AA3" s="53">
        <f t="shared" si="0"/>
        <v>45317</v>
      </c>
      <c r="AB3" s="53">
        <f t="shared" si="0"/>
        <v>45318</v>
      </c>
      <c r="AC3" s="53">
        <f t="shared" si="0"/>
        <v>45319</v>
      </c>
      <c r="AD3" s="53">
        <f t="shared" si="0"/>
        <v>45320</v>
      </c>
      <c r="AE3" s="53">
        <f t="shared" si="0"/>
        <v>45321</v>
      </c>
      <c r="AF3" s="53">
        <f t="shared" si="0"/>
        <v>45322</v>
      </c>
      <c r="AG3" s="52">
        <f>DATE($B$1,2,1)</f>
        <v>45323</v>
      </c>
      <c r="AH3" s="53">
        <f t="shared" ref="AH3:BH3" si="1">DATE(YEAR(AG3),MONTH(AG3),DAY(AG3)+1)</f>
        <v>45324</v>
      </c>
      <c r="AI3" s="53">
        <f t="shared" si="1"/>
        <v>45325</v>
      </c>
      <c r="AJ3" s="53">
        <f t="shared" si="1"/>
        <v>45326</v>
      </c>
      <c r="AK3" s="53">
        <f t="shared" si="1"/>
        <v>45327</v>
      </c>
      <c r="AL3" s="53">
        <f t="shared" si="1"/>
        <v>45328</v>
      </c>
      <c r="AM3" s="53">
        <f t="shared" si="1"/>
        <v>45329</v>
      </c>
      <c r="AN3" s="53">
        <f t="shared" si="1"/>
        <v>45330</v>
      </c>
      <c r="AO3" s="53">
        <f t="shared" si="1"/>
        <v>45331</v>
      </c>
      <c r="AP3" s="53">
        <f t="shared" si="1"/>
        <v>45332</v>
      </c>
      <c r="AQ3" s="53">
        <f t="shared" si="1"/>
        <v>45333</v>
      </c>
      <c r="AR3" s="53">
        <f t="shared" si="1"/>
        <v>45334</v>
      </c>
      <c r="AS3" s="53">
        <f t="shared" si="1"/>
        <v>45335</v>
      </c>
      <c r="AT3" s="53">
        <f t="shared" si="1"/>
        <v>45336</v>
      </c>
      <c r="AU3" s="53">
        <f t="shared" si="1"/>
        <v>45337</v>
      </c>
      <c r="AV3" s="53">
        <f t="shared" si="1"/>
        <v>45338</v>
      </c>
      <c r="AW3" s="53">
        <f t="shared" si="1"/>
        <v>45339</v>
      </c>
      <c r="AX3" s="53">
        <f t="shared" si="1"/>
        <v>45340</v>
      </c>
      <c r="AY3" s="53">
        <f t="shared" si="1"/>
        <v>45341</v>
      </c>
      <c r="AZ3" s="53">
        <f t="shared" si="1"/>
        <v>45342</v>
      </c>
      <c r="BA3" s="53">
        <f t="shared" si="1"/>
        <v>45343</v>
      </c>
      <c r="BB3" s="53">
        <f t="shared" si="1"/>
        <v>45344</v>
      </c>
      <c r="BC3" s="53">
        <f t="shared" si="1"/>
        <v>45345</v>
      </c>
      <c r="BD3" s="53">
        <f t="shared" si="1"/>
        <v>45346</v>
      </c>
      <c r="BE3" s="53">
        <f t="shared" si="1"/>
        <v>45347</v>
      </c>
      <c r="BF3" s="53">
        <f t="shared" si="1"/>
        <v>45348</v>
      </c>
      <c r="BG3" s="53">
        <f t="shared" si="1"/>
        <v>45349</v>
      </c>
      <c r="BH3" s="53">
        <f t="shared" si="1"/>
        <v>45350</v>
      </c>
      <c r="BI3" s="53">
        <f t="shared" ref="BI3" si="2">DATE(YEAR(BH3),MONTH(BH3),DAY(BH3)+1)</f>
        <v>45351</v>
      </c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</row>
    <row r="4" spans="1:86" x14ac:dyDescent="0.2">
      <c r="A4" s="8" t="str">
        <f>IF(ISBLANK(Employees!A3),"",Employees!A3)</f>
        <v>Person 1</v>
      </c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5"/>
      <c r="AG4" s="13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6"/>
      <c r="BI4" s="1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</row>
    <row r="5" spans="1:86" x14ac:dyDescent="0.2">
      <c r="A5" s="10" t="str">
        <f>IF(ISBLANK(Employees!A4),"",Employees!A4)</f>
        <v>Person 2</v>
      </c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20"/>
      <c r="AG5" s="1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21"/>
      <c r="BI5" s="21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</row>
    <row r="6" spans="1:86" x14ac:dyDescent="0.2">
      <c r="A6" s="10" t="str">
        <f>IF(ISBLANK(Employees!A5),"",Employees!A5)</f>
        <v>Person 3</v>
      </c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20"/>
      <c r="AG6" s="18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21"/>
      <c r="BI6" s="21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x14ac:dyDescent="0.2">
      <c r="A7" s="10" t="str">
        <f>IF(ISBLANK(Employees!A6),"",Employees!A6)</f>
        <v>Person 4</v>
      </c>
      <c r="B7" s="2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24"/>
      <c r="AG7" s="22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25"/>
      <c r="BI7" s="25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86" x14ac:dyDescent="0.2">
      <c r="A8" s="10" t="str">
        <f>IF(ISBLANK(Employees!A7),"",Employees!A7)</f>
        <v>Person 5</v>
      </c>
      <c r="B8" s="2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4"/>
      <c r="AG8" s="22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25"/>
      <c r="BI8" s="25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</row>
    <row r="9" spans="1:86" x14ac:dyDescent="0.2">
      <c r="A9" s="10" t="str">
        <f>IF(ISBLANK(Employees!A8),"",Employees!A8)</f>
        <v>Person 6</v>
      </c>
      <c r="B9" s="2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24"/>
      <c r="AG9" s="22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25"/>
      <c r="BI9" s="25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</row>
    <row r="10" spans="1:86" ht="17" thickBot="1" x14ac:dyDescent="0.25">
      <c r="A10" s="10" t="str">
        <f>IF(ISBLANK(Employees!A9),"",Employees!A9)</f>
        <v>Person 7</v>
      </c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9"/>
      <c r="AG10" s="27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30"/>
      <c r="BI10" s="30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</row>
    <row r="11" spans="1:86" x14ac:dyDescent="0.2">
      <c r="A11" s="4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</row>
    <row r="12" spans="1:86" ht="17" thickBot="1" x14ac:dyDescent="0.25">
      <c r="A12" s="4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</row>
    <row r="13" spans="1:86" ht="24" thickBot="1" x14ac:dyDescent="0.25">
      <c r="A13" s="3"/>
      <c r="B13" s="58" t="s">
        <v>59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60"/>
      <c r="AG13" s="58" t="s">
        <v>0</v>
      </c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60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</row>
    <row r="14" spans="1:86" ht="60" customHeight="1" thickBot="1" x14ac:dyDescent="0.25">
      <c r="A14" s="6"/>
      <c r="B14" s="52">
        <f>DATE($B$1,3,1)</f>
        <v>45352</v>
      </c>
      <c r="C14" s="53">
        <f>DATE(YEAR(B14),MONTH(B14),DAY(B14)+1)</f>
        <v>45353</v>
      </c>
      <c r="D14" s="53">
        <f t="shared" ref="D14:AF14" si="3">DATE(YEAR(C14),MONTH(C14),DAY(C14)+1)</f>
        <v>45354</v>
      </c>
      <c r="E14" s="53">
        <f t="shared" si="3"/>
        <v>45355</v>
      </c>
      <c r="F14" s="53">
        <f t="shared" si="3"/>
        <v>45356</v>
      </c>
      <c r="G14" s="53">
        <f t="shared" si="3"/>
        <v>45357</v>
      </c>
      <c r="H14" s="53">
        <f t="shared" si="3"/>
        <v>45358</v>
      </c>
      <c r="I14" s="53">
        <f t="shared" si="3"/>
        <v>45359</v>
      </c>
      <c r="J14" s="53">
        <f t="shared" si="3"/>
        <v>45360</v>
      </c>
      <c r="K14" s="53">
        <f t="shared" si="3"/>
        <v>45361</v>
      </c>
      <c r="L14" s="53">
        <f t="shared" si="3"/>
        <v>45362</v>
      </c>
      <c r="M14" s="53">
        <f t="shared" si="3"/>
        <v>45363</v>
      </c>
      <c r="N14" s="53">
        <f t="shared" si="3"/>
        <v>45364</v>
      </c>
      <c r="O14" s="53">
        <f t="shared" si="3"/>
        <v>45365</v>
      </c>
      <c r="P14" s="53">
        <f t="shared" si="3"/>
        <v>45366</v>
      </c>
      <c r="Q14" s="53">
        <f t="shared" si="3"/>
        <v>45367</v>
      </c>
      <c r="R14" s="53">
        <f t="shared" si="3"/>
        <v>45368</v>
      </c>
      <c r="S14" s="53">
        <f t="shared" si="3"/>
        <v>45369</v>
      </c>
      <c r="T14" s="53">
        <f t="shared" si="3"/>
        <v>45370</v>
      </c>
      <c r="U14" s="53">
        <f t="shared" si="3"/>
        <v>45371</v>
      </c>
      <c r="V14" s="53">
        <f t="shared" si="3"/>
        <v>45372</v>
      </c>
      <c r="W14" s="53">
        <f t="shared" si="3"/>
        <v>45373</v>
      </c>
      <c r="X14" s="53">
        <f t="shared" si="3"/>
        <v>45374</v>
      </c>
      <c r="Y14" s="53">
        <f t="shared" si="3"/>
        <v>45375</v>
      </c>
      <c r="Z14" s="53">
        <f t="shared" si="3"/>
        <v>45376</v>
      </c>
      <c r="AA14" s="53">
        <f t="shared" si="3"/>
        <v>45377</v>
      </c>
      <c r="AB14" s="53">
        <f t="shared" si="3"/>
        <v>45378</v>
      </c>
      <c r="AC14" s="53">
        <f t="shared" si="3"/>
        <v>45379</v>
      </c>
      <c r="AD14" s="53">
        <f t="shared" si="3"/>
        <v>45380</v>
      </c>
      <c r="AE14" s="53">
        <f t="shared" si="3"/>
        <v>45381</v>
      </c>
      <c r="AF14" s="53">
        <f t="shared" si="3"/>
        <v>45382</v>
      </c>
      <c r="AG14" s="52">
        <f>DATE($B$1,4,1)</f>
        <v>45383</v>
      </c>
      <c r="AH14" s="53">
        <f>DATE(YEAR(AG14),MONTH(AG14),DAY(AG14)+1)</f>
        <v>45384</v>
      </c>
      <c r="AI14" s="53">
        <f t="shared" ref="AI14:BJ14" si="4">DATE(YEAR(AH14),MONTH(AH14),DAY(AH14)+1)</f>
        <v>45385</v>
      </c>
      <c r="AJ14" s="53">
        <f t="shared" si="4"/>
        <v>45386</v>
      </c>
      <c r="AK14" s="53">
        <f t="shared" si="4"/>
        <v>45387</v>
      </c>
      <c r="AL14" s="53">
        <f t="shared" si="4"/>
        <v>45388</v>
      </c>
      <c r="AM14" s="53">
        <f t="shared" si="4"/>
        <v>45389</v>
      </c>
      <c r="AN14" s="53">
        <f t="shared" si="4"/>
        <v>45390</v>
      </c>
      <c r="AO14" s="53">
        <f t="shared" si="4"/>
        <v>45391</v>
      </c>
      <c r="AP14" s="53">
        <f t="shared" si="4"/>
        <v>45392</v>
      </c>
      <c r="AQ14" s="53">
        <f t="shared" si="4"/>
        <v>45393</v>
      </c>
      <c r="AR14" s="53">
        <f t="shared" si="4"/>
        <v>45394</v>
      </c>
      <c r="AS14" s="53">
        <f t="shared" si="4"/>
        <v>45395</v>
      </c>
      <c r="AT14" s="53">
        <f t="shared" si="4"/>
        <v>45396</v>
      </c>
      <c r="AU14" s="53">
        <f t="shared" si="4"/>
        <v>45397</v>
      </c>
      <c r="AV14" s="53">
        <f t="shared" si="4"/>
        <v>45398</v>
      </c>
      <c r="AW14" s="53">
        <f t="shared" si="4"/>
        <v>45399</v>
      </c>
      <c r="AX14" s="53">
        <f t="shared" si="4"/>
        <v>45400</v>
      </c>
      <c r="AY14" s="53">
        <f t="shared" si="4"/>
        <v>45401</v>
      </c>
      <c r="AZ14" s="53">
        <f t="shared" si="4"/>
        <v>45402</v>
      </c>
      <c r="BA14" s="53">
        <f t="shared" si="4"/>
        <v>45403</v>
      </c>
      <c r="BB14" s="53">
        <f t="shared" si="4"/>
        <v>45404</v>
      </c>
      <c r="BC14" s="53">
        <f t="shared" si="4"/>
        <v>45405</v>
      </c>
      <c r="BD14" s="53">
        <f t="shared" si="4"/>
        <v>45406</v>
      </c>
      <c r="BE14" s="53">
        <f t="shared" si="4"/>
        <v>45407</v>
      </c>
      <c r="BF14" s="53">
        <f t="shared" si="4"/>
        <v>45408</v>
      </c>
      <c r="BG14" s="53">
        <f t="shared" si="4"/>
        <v>45409</v>
      </c>
      <c r="BH14" s="53">
        <f t="shared" si="4"/>
        <v>45410</v>
      </c>
      <c r="BI14" s="53">
        <f t="shared" si="4"/>
        <v>45411</v>
      </c>
      <c r="BJ14" s="53">
        <f t="shared" si="4"/>
        <v>45412</v>
      </c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</row>
    <row r="15" spans="1:86" x14ac:dyDescent="0.2">
      <c r="A15" s="8" t="str">
        <f t="shared" ref="A15:A16" si="5">IF(A4="","",A4)</f>
        <v>Person 1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5"/>
      <c r="AG15" s="13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</row>
    <row r="16" spans="1:86" x14ac:dyDescent="0.2">
      <c r="A16" s="10" t="str">
        <f t="shared" si="5"/>
        <v>Person 2</v>
      </c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20"/>
      <c r="AG16" s="18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21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</row>
    <row r="17" spans="1:86" x14ac:dyDescent="0.2">
      <c r="A17" s="10" t="str">
        <f>IF(A6="","",A6)</f>
        <v>Person 3</v>
      </c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20"/>
      <c r="AG17" s="18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21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</row>
    <row r="18" spans="1:86" x14ac:dyDescent="0.2">
      <c r="A18" s="10" t="str">
        <f t="shared" ref="A18:A21" si="6">IF(A7="","",A7)</f>
        <v>Person 4</v>
      </c>
      <c r="B18" s="2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4"/>
      <c r="AG18" s="22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25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</row>
    <row r="19" spans="1:86" x14ac:dyDescent="0.2">
      <c r="A19" s="10" t="str">
        <f t="shared" si="6"/>
        <v>Person 5</v>
      </c>
      <c r="B19" s="2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24"/>
      <c r="AG19" s="22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25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</row>
    <row r="20" spans="1:86" x14ac:dyDescent="0.2">
      <c r="A20" s="10" t="str">
        <f t="shared" si="6"/>
        <v>Person 6</v>
      </c>
      <c r="B20" s="2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24"/>
      <c r="AG20" s="22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25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</row>
    <row r="21" spans="1:86" ht="17" thickBot="1" x14ac:dyDescent="0.25">
      <c r="A21" s="10" t="str">
        <f t="shared" si="6"/>
        <v>Person 7</v>
      </c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9"/>
      <c r="AG21" s="27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30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</row>
    <row r="22" spans="1:8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</row>
    <row r="23" spans="1:86" ht="17" thickBo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</row>
    <row r="24" spans="1:86" ht="24" thickBot="1" x14ac:dyDescent="0.25">
      <c r="A24" s="3"/>
      <c r="B24" s="58" t="s">
        <v>60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8" t="s">
        <v>61</v>
      </c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60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</row>
    <row r="25" spans="1:86" ht="59" customHeight="1" thickBot="1" x14ac:dyDescent="0.25">
      <c r="A25" s="6"/>
      <c r="B25" s="52">
        <f>DATE($B$1,5,1)</f>
        <v>45413</v>
      </c>
      <c r="C25" s="53">
        <f>DATE(YEAR(B25),MONTH(B25),DAY(B25)+1)</f>
        <v>45414</v>
      </c>
      <c r="D25" s="53">
        <f t="shared" ref="D25:AF25" si="7">DATE(YEAR(C25),MONTH(C25),DAY(C25)+1)</f>
        <v>45415</v>
      </c>
      <c r="E25" s="53">
        <f t="shared" si="7"/>
        <v>45416</v>
      </c>
      <c r="F25" s="53">
        <f t="shared" si="7"/>
        <v>45417</v>
      </c>
      <c r="G25" s="53">
        <f t="shared" si="7"/>
        <v>45418</v>
      </c>
      <c r="H25" s="53">
        <f t="shared" si="7"/>
        <v>45419</v>
      </c>
      <c r="I25" s="53">
        <f t="shared" si="7"/>
        <v>45420</v>
      </c>
      <c r="J25" s="53">
        <f t="shared" si="7"/>
        <v>45421</v>
      </c>
      <c r="K25" s="53">
        <f t="shared" si="7"/>
        <v>45422</v>
      </c>
      <c r="L25" s="53">
        <f t="shared" si="7"/>
        <v>45423</v>
      </c>
      <c r="M25" s="53">
        <f t="shared" si="7"/>
        <v>45424</v>
      </c>
      <c r="N25" s="53">
        <f t="shared" si="7"/>
        <v>45425</v>
      </c>
      <c r="O25" s="53">
        <f t="shared" si="7"/>
        <v>45426</v>
      </c>
      <c r="P25" s="53">
        <f t="shared" si="7"/>
        <v>45427</v>
      </c>
      <c r="Q25" s="53">
        <f t="shared" si="7"/>
        <v>45428</v>
      </c>
      <c r="R25" s="53">
        <f t="shared" si="7"/>
        <v>45429</v>
      </c>
      <c r="S25" s="53">
        <f t="shared" si="7"/>
        <v>45430</v>
      </c>
      <c r="T25" s="53">
        <f t="shared" si="7"/>
        <v>45431</v>
      </c>
      <c r="U25" s="53">
        <f t="shared" si="7"/>
        <v>45432</v>
      </c>
      <c r="V25" s="53">
        <f t="shared" si="7"/>
        <v>45433</v>
      </c>
      <c r="W25" s="53">
        <f t="shared" si="7"/>
        <v>45434</v>
      </c>
      <c r="X25" s="53">
        <f t="shared" si="7"/>
        <v>45435</v>
      </c>
      <c r="Y25" s="53">
        <f t="shared" si="7"/>
        <v>45436</v>
      </c>
      <c r="Z25" s="53">
        <f t="shared" si="7"/>
        <v>45437</v>
      </c>
      <c r="AA25" s="53">
        <f t="shared" si="7"/>
        <v>45438</v>
      </c>
      <c r="AB25" s="53">
        <f t="shared" si="7"/>
        <v>45439</v>
      </c>
      <c r="AC25" s="53">
        <f t="shared" si="7"/>
        <v>45440</v>
      </c>
      <c r="AD25" s="53">
        <f t="shared" si="7"/>
        <v>45441</v>
      </c>
      <c r="AE25" s="53">
        <f t="shared" si="7"/>
        <v>45442</v>
      </c>
      <c r="AF25" s="53">
        <f t="shared" si="7"/>
        <v>45443</v>
      </c>
      <c r="AG25" s="52">
        <f>DATE($B$1,6,1)</f>
        <v>45444</v>
      </c>
      <c r="AH25" s="53">
        <f>DATE(YEAR(AG25),MONTH(AG25),DAY(AG25)+1)</f>
        <v>45445</v>
      </c>
      <c r="AI25" s="53">
        <f t="shared" ref="AI25:BJ25" si="8">DATE(YEAR(AH25),MONTH(AH25),DAY(AH25)+1)</f>
        <v>45446</v>
      </c>
      <c r="AJ25" s="53">
        <f t="shared" si="8"/>
        <v>45447</v>
      </c>
      <c r="AK25" s="53">
        <f t="shared" si="8"/>
        <v>45448</v>
      </c>
      <c r="AL25" s="53">
        <f t="shared" si="8"/>
        <v>45449</v>
      </c>
      <c r="AM25" s="53">
        <f t="shared" si="8"/>
        <v>45450</v>
      </c>
      <c r="AN25" s="53">
        <f t="shared" si="8"/>
        <v>45451</v>
      </c>
      <c r="AO25" s="53">
        <f t="shared" si="8"/>
        <v>45452</v>
      </c>
      <c r="AP25" s="53">
        <f t="shared" si="8"/>
        <v>45453</v>
      </c>
      <c r="AQ25" s="53">
        <f t="shared" si="8"/>
        <v>45454</v>
      </c>
      <c r="AR25" s="53">
        <f t="shared" si="8"/>
        <v>45455</v>
      </c>
      <c r="AS25" s="53">
        <f t="shared" si="8"/>
        <v>45456</v>
      </c>
      <c r="AT25" s="53">
        <f t="shared" si="8"/>
        <v>45457</v>
      </c>
      <c r="AU25" s="53">
        <f t="shared" si="8"/>
        <v>45458</v>
      </c>
      <c r="AV25" s="53">
        <f t="shared" si="8"/>
        <v>45459</v>
      </c>
      <c r="AW25" s="53">
        <f t="shared" si="8"/>
        <v>45460</v>
      </c>
      <c r="AX25" s="53">
        <f t="shared" si="8"/>
        <v>45461</v>
      </c>
      <c r="AY25" s="53">
        <f t="shared" si="8"/>
        <v>45462</v>
      </c>
      <c r="AZ25" s="53">
        <f t="shared" si="8"/>
        <v>45463</v>
      </c>
      <c r="BA25" s="53">
        <f t="shared" si="8"/>
        <v>45464</v>
      </c>
      <c r="BB25" s="53">
        <f t="shared" si="8"/>
        <v>45465</v>
      </c>
      <c r="BC25" s="53">
        <f t="shared" si="8"/>
        <v>45466</v>
      </c>
      <c r="BD25" s="53">
        <f t="shared" si="8"/>
        <v>45467</v>
      </c>
      <c r="BE25" s="53">
        <f t="shared" si="8"/>
        <v>45468</v>
      </c>
      <c r="BF25" s="53">
        <f t="shared" si="8"/>
        <v>45469</v>
      </c>
      <c r="BG25" s="53">
        <f t="shared" si="8"/>
        <v>45470</v>
      </c>
      <c r="BH25" s="53">
        <f t="shared" si="8"/>
        <v>45471</v>
      </c>
      <c r="BI25" s="53">
        <f t="shared" si="8"/>
        <v>45472</v>
      </c>
      <c r="BJ25" s="53">
        <f t="shared" si="8"/>
        <v>45473</v>
      </c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</row>
    <row r="26" spans="1:86" x14ac:dyDescent="0.2">
      <c r="A26" s="8" t="str">
        <f>IF(A4="","",A4)</f>
        <v>Person 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5"/>
      <c r="AG26" s="13"/>
      <c r="AH26" s="14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5"/>
      <c r="BI26" s="12"/>
      <c r="BJ26" s="1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</row>
    <row r="27" spans="1:86" x14ac:dyDescent="0.2">
      <c r="A27" s="10" t="str">
        <f t="shared" ref="A27:A32" si="9">IF(A5="","",A5)</f>
        <v>Person 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20"/>
      <c r="AG27" s="18"/>
      <c r="AH27" s="19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20"/>
      <c r="BI27" s="17"/>
      <c r="BJ27" s="21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</row>
    <row r="28" spans="1:86" x14ac:dyDescent="0.2">
      <c r="A28" s="10" t="str">
        <f t="shared" si="9"/>
        <v>Person 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20"/>
      <c r="AG28" s="18"/>
      <c r="AH28" s="19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20"/>
      <c r="BI28" s="17"/>
      <c r="BJ28" s="21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</row>
    <row r="29" spans="1:86" x14ac:dyDescent="0.2">
      <c r="A29" s="10" t="str">
        <f t="shared" si="9"/>
        <v>Person 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24"/>
      <c r="AG29" s="22"/>
      <c r="AH29" s="23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24"/>
      <c r="BI29" s="11"/>
      <c r="BJ29" s="25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</row>
    <row r="30" spans="1:86" x14ac:dyDescent="0.2">
      <c r="A30" s="10" t="str">
        <f t="shared" si="9"/>
        <v>Person 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4"/>
      <c r="AG30" s="22"/>
      <c r="AH30" s="23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24"/>
      <c r="BI30" s="11"/>
      <c r="BJ30" s="25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</row>
    <row r="31" spans="1:86" x14ac:dyDescent="0.2">
      <c r="A31" s="10" t="str">
        <f t="shared" si="9"/>
        <v>Person 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24"/>
      <c r="AG31" s="22"/>
      <c r="AH31" s="23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24"/>
      <c r="BI31" s="11"/>
      <c r="BJ31" s="25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</row>
    <row r="32" spans="1:86" ht="17" thickBot="1" x14ac:dyDescent="0.25">
      <c r="A32" s="10" t="str">
        <f t="shared" si="9"/>
        <v>Person 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9"/>
      <c r="AG32" s="27"/>
      <c r="AH32" s="28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9"/>
      <c r="BI32" s="26"/>
      <c r="BJ32" s="30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</row>
    <row r="33" spans="1:8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</row>
    <row r="34" spans="1:86" ht="17" thickBo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</row>
    <row r="35" spans="1:86" ht="24" thickBot="1" x14ac:dyDescent="0.25">
      <c r="A35" s="3"/>
      <c r="B35" s="58" t="s">
        <v>62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60"/>
      <c r="AG35" s="58" t="s">
        <v>1</v>
      </c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60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</row>
    <row r="36" spans="1:86" ht="54" thickBot="1" x14ac:dyDescent="0.25">
      <c r="A36" s="6"/>
      <c r="B36" s="52">
        <f>DATE($B$1,7,1)</f>
        <v>45474</v>
      </c>
      <c r="C36" s="53">
        <f>DATE(YEAR(B36),MONTH(B36),DAY(B36)+1)</f>
        <v>45475</v>
      </c>
      <c r="D36" s="53">
        <f t="shared" ref="D36:AF36" si="10">DATE(YEAR(C36),MONTH(C36),DAY(C36)+1)</f>
        <v>45476</v>
      </c>
      <c r="E36" s="53">
        <f t="shared" si="10"/>
        <v>45477</v>
      </c>
      <c r="F36" s="53">
        <f t="shared" si="10"/>
        <v>45478</v>
      </c>
      <c r="G36" s="53">
        <f t="shared" si="10"/>
        <v>45479</v>
      </c>
      <c r="H36" s="53">
        <f t="shared" si="10"/>
        <v>45480</v>
      </c>
      <c r="I36" s="53">
        <f t="shared" si="10"/>
        <v>45481</v>
      </c>
      <c r="J36" s="53">
        <f t="shared" si="10"/>
        <v>45482</v>
      </c>
      <c r="K36" s="53">
        <f t="shared" si="10"/>
        <v>45483</v>
      </c>
      <c r="L36" s="53">
        <f t="shared" si="10"/>
        <v>45484</v>
      </c>
      <c r="M36" s="53">
        <f t="shared" si="10"/>
        <v>45485</v>
      </c>
      <c r="N36" s="53">
        <f t="shared" si="10"/>
        <v>45486</v>
      </c>
      <c r="O36" s="53">
        <f t="shared" si="10"/>
        <v>45487</v>
      </c>
      <c r="P36" s="53">
        <f t="shared" si="10"/>
        <v>45488</v>
      </c>
      <c r="Q36" s="53">
        <f t="shared" si="10"/>
        <v>45489</v>
      </c>
      <c r="R36" s="53">
        <f t="shared" si="10"/>
        <v>45490</v>
      </c>
      <c r="S36" s="53">
        <f t="shared" si="10"/>
        <v>45491</v>
      </c>
      <c r="T36" s="53">
        <f t="shared" si="10"/>
        <v>45492</v>
      </c>
      <c r="U36" s="53">
        <f t="shared" si="10"/>
        <v>45493</v>
      </c>
      <c r="V36" s="53">
        <f t="shared" si="10"/>
        <v>45494</v>
      </c>
      <c r="W36" s="53">
        <f t="shared" si="10"/>
        <v>45495</v>
      </c>
      <c r="X36" s="53">
        <f t="shared" si="10"/>
        <v>45496</v>
      </c>
      <c r="Y36" s="53">
        <f t="shared" si="10"/>
        <v>45497</v>
      </c>
      <c r="Z36" s="53">
        <f t="shared" si="10"/>
        <v>45498</v>
      </c>
      <c r="AA36" s="53">
        <f t="shared" si="10"/>
        <v>45499</v>
      </c>
      <c r="AB36" s="53">
        <f t="shared" si="10"/>
        <v>45500</v>
      </c>
      <c r="AC36" s="53">
        <f t="shared" si="10"/>
        <v>45501</v>
      </c>
      <c r="AD36" s="53">
        <f t="shared" si="10"/>
        <v>45502</v>
      </c>
      <c r="AE36" s="53">
        <f t="shared" si="10"/>
        <v>45503</v>
      </c>
      <c r="AF36" s="53">
        <f t="shared" si="10"/>
        <v>45504</v>
      </c>
      <c r="AG36" s="52">
        <f>DATE($B$1,8,1)</f>
        <v>45505</v>
      </c>
      <c r="AH36" s="53">
        <f>DATE(YEAR(AG36),MONTH(AG36),DAY(AG36)+1)</f>
        <v>45506</v>
      </c>
      <c r="AI36" s="53">
        <f t="shared" ref="AI36:BK36" si="11">DATE(YEAR(AH36),MONTH(AH36),DAY(AH36)+1)</f>
        <v>45507</v>
      </c>
      <c r="AJ36" s="53">
        <f t="shared" si="11"/>
        <v>45508</v>
      </c>
      <c r="AK36" s="53">
        <f t="shared" si="11"/>
        <v>45509</v>
      </c>
      <c r="AL36" s="53">
        <f t="shared" si="11"/>
        <v>45510</v>
      </c>
      <c r="AM36" s="53">
        <f t="shared" si="11"/>
        <v>45511</v>
      </c>
      <c r="AN36" s="53">
        <f t="shared" si="11"/>
        <v>45512</v>
      </c>
      <c r="AO36" s="53">
        <f t="shared" si="11"/>
        <v>45513</v>
      </c>
      <c r="AP36" s="53">
        <f t="shared" si="11"/>
        <v>45514</v>
      </c>
      <c r="AQ36" s="53">
        <f t="shared" si="11"/>
        <v>45515</v>
      </c>
      <c r="AR36" s="53">
        <f t="shared" si="11"/>
        <v>45516</v>
      </c>
      <c r="AS36" s="53">
        <f t="shared" si="11"/>
        <v>45517</v>
      </c>
      <c r="AT36" s="53">
        <f t="shared" si="11"/>
        <v>45518</v>
      </c>
      <c r="AU36" s="53">
        <f t="shared" si="11"/>
        <v>45519</v>
      </c>
      <c r="AV36" s="53">
        <f t="shared" si="11"/>
        <v>45520</v>
      </c>
      <c r="AW36" s="53">
        <f t="shared" si="11"/>
        <v>45521</v>
      </c>
      <c r="AX36" s="53">
        <f t="shared" si="11"/>
        <v>45522</v>
      </c>
      <c r="AY36" s="53">
        <f t="shared" si="11"/>
        <v>45523</v>
      </c>
      <c r="AZ36" s="53">
        <f t="shared" si="11"/>
        <v>45524</v>
      </c>
      <c r="BA36" s="53">
        <f t="shared" si="11"/>
        <v>45525</v>
      </c>
      <c r="BB36" s="53">
        <f t="shared" si="11"/>
        <v>45526</v>
      </c>
      <c r="BC36" s="53">
        <f t="shared" si="11"/>
        <v>45527</v>
      </c>
      <c r="BD36" s="53">
        <f t="shared" si="11"/>
        <v>45528</v>
      </c>
      <c r="BE36" s="53">
        <f t="shared" si="11"/>
        <v>45529</v>
      </c>
      <c r="BF36" s="53">
        <f t="shared" si="11"/>
        <v>45530</v>
      </c>
      <c r="BG36" s="53">
        <f t="shared" si="11"/>
        <v>45531</v>
      </c>
      <c r="BH36" s="53">
        <f t="shared" si="11"/>
        <v>45532</v>
      </c>
      <c r="BI36" s="53">
        <f t="shared" si="11"/>
        <v>45533</v>
      </c>
      <c r="BJ36" s="53">
        <f t="shared" si="11"/>
        <v>45534</v>
      </c>
      <c r="BK36" s="53">
        <f t="shared" si="11"/>
        <v>45535</v>
      </c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</row>
    <row r="37" spans="1:86" x14ac:dyDescent="0.2">
      <c r="A37" s="8" t="str">
        <f>IF(A15="","",A15)</f>
        <v>Person 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3"/>
      <c r="AG37" s="13"/>
      <c r="AH37" s="14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5"/>
      <c r="BI37" s="12"/>
      <c r="BJ37" s="15"/>
      <c r="BK37" s="1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</row>
    <row r="38" spans="1:86" x14ac:dyDescent="0.2">
      <c r="A38" s="10" t="str">
        <f t="shared" ref="A38:A43" si="12">IF(A16="","",A16)</f>
        <v>Person 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18"/>
      <c r="AH38" s="19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20"/>
      <c r="BI38" s="17"/>
      <c r="BJ38" s="20"/>
      <c r="BK38" s="21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</row>
    <row r="39" spans="1:86" x14ac:dyDescent="0.2">
      <c r="A39" s="10" t="str">
        <f t="shared" si="12"/>
        <v>Person 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8"/>
      <c r="AH39" s="19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20"/>
      <c r="BI39" s="17"/>
      <c r="BJ39" s="20"/>
      <c r="BK39" s="21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</row>
    <row r="40" spans="1:86" x14ac:dyDescent="0.2">
      <c r="A40" s="10" t="str">
        <f t="shared" si="12"/>
        <v>Person 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22"/>
      <c r="AG40" s="22"/>
      <c r="AH40" s="23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24"/>
      <c r="BI40" s="11"/>
      <c r="BJ40" s="24"/>
      <c r="BK40" s="25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</row>
    <row r="41" spans="1:86" x14ac:dyDescent="0.2">
      <c r="A41" s="10" t="str">
        <f t="shared" si="12"/>
        <v>Person 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22"/>
      <c r="AG41" s="22"/>
      <c r="AH41" s="23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24"/>
      <c r="BI41" s="11"/>
      <c r="BJ41" s="24"/>
      <c r="BK41" s="25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</row>
    <row r="42" spans="1:86" x14ac:dyDescent="0.2">
      <c r="A42" s="10" t="str">
        <f t="shared" si="12"/>
        <v>Person 6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22"/>
      <c r="AG42" s="22"/>
      <c r="AH42" s="23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24"/>
      <c r="BI42" s="11"/>
      <c r="BJ42" s="24"/>
      <c r="BK42" s="25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</row>
    <row r="43" spans="1:86" ht="17" thickBot="1" x14ac:dyDescent="0.25">
      <c r="A43" s="10" t="str">
        <f t="shared" si="12"/>
        <v>Person 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7"/>
      <c r="AG43" s="27"/>
      <c r="AH43" s="28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9"/>
      <c r="BI43" s="26"/>
      <c r="BJ43" s="29"/>
      <c r="BK43" s="30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</row>
    <row r="44" spans="1:8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</row>
    <row r="45" spans="1:86" ht="17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</row>
    <row r="46" spans="1:86" ht="24" thickBot="1" x14ac:dyDescent="0.25">
      <c r="A46" s="3"/>
      <c r="B46" s="58" t="s">
        <v>2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60"/>
      <c r="AF46" s="58" t="s">
        <v>63</v>
      </c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60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</row>
    <row r="47" spans="1:86" ht="54" thickBot="1" x14ac:dyDescent="0.25">
      <c r="A47" s="6"/>
      <c r="B47" s="52">
        <f>DATE($B$1,9,1)</f>
        <v>45536</v>
      </c>
      <c r="C47" s="53">
        <f>DATE(YEAR(B36),9,DAY(B36)+1)</f>
        <v>45537</v>
      </c>
      <c r="D47" s="53">
        <f t="shared" ref="D47:AE47" si="13">DATE(YEAR(C36),9,DAY(C36)+1)</f>
        <v>45538</v>
      </c>
      <c r="E47" s="53">
        <f t="shared" si="13"/>
        <v>45539</v>
      </c>
      <c r="F47" s="53">
        <f t="shared" si="13"/>
        <v>45540</v>
      </c>
      <c r="G47" s="53">
        <f t="shared" si="13"/>
        <v>45541</v>
      </c>
      <c r="H47" s="53">
        <f t="shared" si="13"/>
        <v>45542</v>
      </c>
      <c r="I47" s="53">
        <f t="shared" si="13"/>
        <v>45543</v>
      </c>
      <c r="J47" s="53">
        <f t="shared" si="13"/>
        <v>45544</v>
      </c>
      <c r="K47" s="53">
        <f t="shared" si="13"/>
        <v>45545</v>
      </c>
      <c r="L47" s="53">
        <f t="shared" si="13"/>
        <v>45546</v>
      </c>
      <c r="M47" s="53">
        <f t="shared" si="13"/>
        <v>45547</v>
      </c>
      <c r="N47" s="53">
        <f t="shared" si="13"/>
        <v>45548</v>
      </c>
      <c r="O47" s="53">
        <f t="shared" si="13"/>
        <v>45549</v>
      </c>
      <c r="P47" s="53">
        <f t="shared" si="13"/>
        <v>45550</v>
      </c>
      <c r="Q47" s="53">
        <f t="shared" si="13"/>
        <v>45551</v>
      </c>
      <c r="R47" s="53">
        <f t="shared" si="13"/>
        <v>45552</v>
      </c>
      <c r="S47" s="53">
        <f t="shared" si="13"/>
        <v>45553</v>
      </c>
      <c r="T47" s="53">
        <f t="shared" si="13"/>
        <v>45554</v>
      </c>
      <c r="U47" s="53">
        <f t="shared" si="13"/>
        <v>45555</v>
      </c>
      <c r="V47" s="53">
        <f t="shared" si="13"/>
        <v>45556</v>
      </c>
      <c r="W47" s="53">
        <f t="shared" si="13"/>
        <v>45557</v>
      </c>
      <c r="X47" s="53">
        <f t="shared" si="13"/>
        <v>45558</v>
      </c>
      <c r="Y47" s="53">
        <f t="shared" si="13"/>
        <v>45559</v>
      </c>
      <c r="Z47" s="53">
        <f t="shared" si="13"/>
        <v>45560</v>
      </c>
      <c r="AA47" s="53">
        <f t="shared" si="13"/>
        <v>45561</v>
      </c>
      <c r="AB47" s="53">
        <f t="shared" si="13"/>
        <v>45562</v>
      </c>
      <c r="AC47" s="53">
        <f t="shared" si="13"/>
        <v>45563</v>
      </c>
      <c r="AD47" s="53">
        <f t="shared" si="13"/>
        <v>45564</v>
      </c>
      <c r="AE47" s="53">
        <f t="shared" si="13"/>
        <v>45565</v>
      </c>
      <c r="AF47" s="52">
        <f>DATE($B$1,10,1)</f>
        <v>45566</v>
      </c>
      <c r="AG47" s="53">
        <f>DATE(YEAR(AG36),10,DAY(AG36)+1)</f>
        <v>45567</v>
      </c>
      <c r="AH47" s="53">
        <f t="shared" ref="AH47:BJ47" si="14">DATE(YEAR(AH36),10,DAY(AH36)+1)</f>
        <v>45568</v>
      </c>
      <c r="AI47" s="53">
        <f t="shared" si="14"/>
        <v>45569</v>
      </c>
      <c r="AJ47" s="53">
        <f t="shared" si="14"/>
        <v>45570</v>
      </c>
      <c r="AK47" s="53">
        <f t="shared" si="14"/>
        <v>45571</v>
      </c>
      <c r="AL47" s="53">
        <f t="shared" si="14"/>
        <v>45572</v>
      </c>
      <c r="AM47" s="53">
        <f t="shared" si="14"/>
        <v>45573</v>
      </c>
      <c r="AN47" s="53">
        <f t="shared" si="14"/>
        <v>45574</v>
      </c>
      <c r="AO47" s="53">
        <f t="shared" si="14"/>
        <v>45575</v>
      </c>
      <c r="AP47" s="53">
        <f t="shared" si="14"/>
        <v>45576</v>
      </c>
      <c r="AQ47" s="53">
        <f t="shared" si="14"/>
        <v>45577</v>
      </c>
      <c r="AR47" s="53">
        <f t="shared" si="14"/>
        <v>45578</v>
      </c>
      <c r="AS47" s="53">
        <f t="shared" si="14"/>
        <v>45579</v>
      </c>
      <c r="AT47" s="53">
        <f t="shared" si="14"/>
        <v>45580</v>
      </c>
      <c r="AU47" s="53">
        <f t="shared" si="14"/>
        <v>45581</v>
      </c>
      <c r="AV47" s="53">
        <f t="shared" si="14"/>
        <v>45582</v>
      </c>
      <c r="AW47" s="53">
        <f t="shared" si="14"/>
        <v>45583</v>
      </c>
      <c r="AX47" s="53">
        <f t="shared" si="14"/>
        <v>45584</v>
      </c>
      <c r="AY47" s="53">
        <f t="shared" si="14"/>
        <v>45585</v>
      </c>
      <c r="AZ47" s="53">
        <f t="shared" si="14"/>
        <v>45586</v>
      </c>
      <c r="BA47" s="53">
        <f t="shared" si="14"/>
        <v>45587</v>
      </c>
      <c r="BB47" s="53">
        <f t="shared" si="14"/>
        <v>45588</v>
      </c>
      <c r="BC47" s="53">
        <f t="shared" si="14"/>
        <v>45589</v>
      </c>
      <c r="BD47" s="53">
        <f t="shared" si="14"/>
        <v>45590</v>
      </c>
      <c r="BE47" s="53">
        <f t="shared" si="14"/>
        <v>45591</v>
      </c>
      <c r="BF47" s="53">
        <f t="shared" si="14"/>
        <v>45592</v>
      </c>
      <c r="BG47" s="53">
        <f t="shared" si="14"/>
        <v>45593</v>
      </c>
      <c r="BH47" s="53">
        <f t="shared" si="14"/>
        <v>45594</v>
      </c>
      <c r="BI47" s="53">
        <f t="shared" si="14"/>
        <v>45595</v>
      </c>
      <c r="BJ47" s="53">
        <f t="shared" si="14"/>
        <v>45596</v>
      </c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</row>
    <row r="48" spans="1:86" x14ac:dyDescent="0.2">
      <c r="A48" s="8" t="str">
        <f>IF(A26="","",A26)</f>
        <v>Person 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3"/>
      <c r="AG48" s="14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5"/>
      <c r="BH48" s="12"/>
      <c r="BI48" s="15"/>
      <c r="BJ48" s="31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</row>
    <row r="49" spans="1:86" x14ac:dyDescent="0.2">
      <c r="A49" s="10" t="str">
        <f t="shared" ref="A49:A54" si="15">IF(A27="","",A27)</f>
        <v>Person 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8"/>
      <c r="AG49" s="19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20"/>
      <c r="BH49" s="17"/>
      <c r="BI49" s="20"/>
      <c r="BJ49" s="32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</row>
    <row r="50" spans="1:86" x14ac:dyDescent="0.2">
      <c r="A50" s="10" t="str">
        <f t="shared" si="15"/>
        <v>Person 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19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20"/>
      <c r="BH50" s="17"/>
      <c r="BI50" s="20"/>
      <c r="BJ50" s="32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</row>
    <row r="51" spans="1:86" x14ac:dyDescent="0.2">
      <c r="A51" s="10" t="str">
        <f t="shared" si="15"/>
        <v>Person 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22"/>
      <c r="AG51" s="23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24"/>
      <c r="BH51" s="11"/>
      <c r="BI51" s="24"/>
      <c r="BJ51" s="33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</row>
    <row r="52" spans="1:86" x14ac:dyDescent="0.2">
      <c r="A52" s="10" t="str">
        <f t="shared" si="15"/>
        <v>Person 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22"/>
      <c r="AG52" s="23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24"/>
      <c r="BH52" s="11"/>
      <c r="BI52" s="24"/>
      <c r="BJ52" s="33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</row>
    <row r="53" spans="1:86" x14ac:dyDescent="0.2">
      <c r="A53" s="10" t="str">
        <f t="shared" si="15"/>
        <v>Person 6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22"/>
      <c r="AG53" s="23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24"/>
      <c r="BH53" s="11"/>
      <c r="BI53" s="24"/>
      <c r="BJ53" s="33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</row>
    <row r="54" spans="1:86" ht="17" thickBot="1" x14ac:dyDescent="0.25">
      <c r="A54" s="10" t="str">
        <f t="shared" si="15"/>
        <v>Person 7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7"/>
      <c r="AG54" s="28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9"/>
      <c r="BH54" s="26"/>
      <c r="BI54" s="29"/>
      <c r="BJ54" s="34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</row>
    <row r="55" spans="1:8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</row>
    <row r="56" spans="1:86" ht="17" thickBo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</row>
    <row r="57" spans="1:86" ht="24" thickBot="1" x14ac:dyDescent="0.25">
      <c r="A57" s="3"/>
      <c r="B57" s="58" t="s">
        <v>3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60"/>
      <c r="AF57" s="58" t="s">
        <v>64</v>
      </c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60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</row>
    <row r="58" spans="1:86" ht="54" thickBot="1" x14ac:dyDescent="0.25">
      <c r="A58" s="6"/>
      <c r="B58" s="52">
        <f>DATE($B$1,11,1)</f>
        <v>45597</v>
      </c>
      <c r="C58" s="53">
        <f>DATE(YEAR(B36),11,DAY(B36)+1)</f>
        <v>45598</v>
      </c>
      <c r="D58" s="53">
        <f t="shared" ref="D58:AE58" si="16">DATE(YEAR(C36),11,DAY(C36)+1)</f>
        <v>45599</v>
      </c>
      <c r="E58" s="53">
        <f t="shared" si="16"/>
        <v>45600</v>
      </c>
      <c r="F58" s="53">
        <f t="shared" si="16"/>
        <v>45601</v>
      </c>
      <c r="G58" s="53">
        <f t="shared" si="16"/>
        <v>45602</v>
      </c>
      <c r="H58" s="53">
        <f t="shared" si="16"/>
        <v>45603</v>
      </c>
      <c r="I58" s="53">
        <f t="shared" si="16"/>
        <v>45604</v>
      </c>
      <c r="J58" s="53">
        <f t="shared" si="16"/>
        <v>45605</v>
      </c>
      <c r="K58" s="53">
        <f t="shared" si="16"/>
        <v>45606</v>
      </c>
      <c r="L58" s="53">
        <f t="shared" si="16"/>
        <v>45607</v>
      </c>
      <c r="M58" s="53">
        <f t="shared" si="16"/>
        <v>45608</v>
      </c>
      <c r="N58" s="53">
        <f t="shared" si="16"/>
        <v>45609</v>
      </c>
      <c r="O58" s="53">
        <f t="shared" si="16"/>
        <v>45610</v>
      </c>
      <c r="P58" s="53">
        <f t="shared" si="16"/>
        <v>45611</v>
      </c>
      <c r="Q58" s="53">
        <f t="shared" si="16"/>
        <v>45612</v>
      </c>
      <c r="R58" s="53">
        <f t="shared" si="16"/>
        <v>45613</v>
      </c>
      <c r="S58" s="53">
        <f t="shared" si="16"/>
        <v>45614</v>
      </c>
      <c r="T58" s="53">
        <f t="shared" si="16"/>
        <v>45615</v>
      </c>
      <c r="U58" s="53">
        <f t="shared" si="16"/>
        <v>45616</v>
      </c>
      <c r="V58" s="53">
        <f t="shared" si="16"/>
        <v>45617</v>
      </c>
      <c r="W58" s="53">
        <f t="shared" si="16"/>
        <v>45618</v>
      </c>
      <c r="X58" s="53">
        <f t="shared" si="16"/>
        <v>45619</v>
      </c>
      <c r="Y58" s="53">
        <f t="shared" si="16"/>
        <v>45620</v>
      </c>
      <c r="Z58" s="53">
        <f t="shared" si="16"/>
        <v>45621</v>
      </c>
      <c r="AA58" s="53">
        <f t="shared" si="16"/>
        <v>45622</v>
      </c>
      <c r="AB58" s="53">
        <f t="shared" si="16"/>
        <v>45623</v>
      </c>
      <c r="AC58" s="53">
        <f t="shared" si="16"/>
        <v>45624</v>
      </c>
      <c r="AD58" s="53">
        <f t="shared" si="16"/>
        <v>45625</v>
      </c>
      <c r="AE58" s="53">
        <f t="shared" si="16"/>
        <v>45626</v>
      </c>
      <c r="AF58" s="52">
        <f>DATE($B$1,12,1)</f>
        <v>45627</v>
      </c>
      <c r="AG58" s="53">
        <f>DATE(YEAR(AG36),12,DAY(AG36)+1)</f>
        <v>45628</v>
      </c>
      <c r="AH58" s="53">
        <f t="shared" ref="AH58:BJ58" si="17">DATE(YEAR(AH36),12,DAY(AH36)+1)</f>
        <v>45629</v>
      </c>
      <c r="AI58" s="53">
        <f t="shared" si="17"/>
        <v>45630</v>
      </c>
      <c r="AJ58" s="53">
        <f t="shared" si="17"/>
        <v>45631</v>
      </c>
      <c r="AK58" s="53">
        <f t="shared" si="17"/>
        <v>45632</v>
      </c>
      <c r="AL58" s="53">
        <f t="shared" si="17"/>
        <v>45633</v>
      </c>
      <c r="AM58" s="53">
        <f t="shared" si="17"/>
        <v>45634</v>
      </c>
      <c r="AN58" s="53">
        <f t="shared" si="17"/>
        <v>45635</v>
      </c>
      <c r="AO58" s="53">
        <f t="shared" si="17"/>
        <v>45636</v>
      </c>
      <c r="AP58" s="53">
        <f t="shared" si="17"/>
        <v>45637</v>
      </c>
      <c r="AQ58" s="53">
        <f t="shared" si="17"/>
        <v>45638</v>
      </c>
      <c r="AR58" s="53">
        <f t="shared" si="17"/>
        <v>45639</v>
      </c>
      <c r="AS58" s="53">
        <f t="shared" si="17"/>
        <v>45640</v>
      </c>
      <c r="AT58" s="53">
        <f t="shared" si="17"/>
        <v>45641</v>
      </c>
      <c r="AU58" s="53">
        <f t="shared" si="17"/>
        <v>45642</v>
      </c>
      <c r="AV58" s="53">
        <f t="shared" si="17"/>
        <v>45643</v>
      </c>
      <c r="AW58" s="53">
        <f t="shared" si="17"/>
        <v>45644</v>
      </c>
      <c r="AX58" s="53">
        <f t="shared" si="17"/>
        <v>45645</v>
      </c>
      <c r="AY58" s="53">
        <f t="shared" si="17"/>
        <v>45646</v>
      </c>
      <c r="AZ58" s="53">
        <f t="shared" si="17"/>
        <v>45647</v>
      </c>
      <c r="BA58" s="53">
        <f t="shared" si="17"/>
        <v>45648</v>
      </c>
      <c r="BB58" s="53">
        <f t="shared" si="17"/>
        <v>45649</v>
      </c>
      <c r="BC58" s="53">
        <f t="shared" si="17"/>
        <v>45650</v>
      </c>
      <c r="BD58" s="53">
        <f t="shared" si="17"/>
        <v>45651</v>
      </c>
      <c r="BE58" s="53">
        <f t="shared" si="17"/>
        <v>45652</v>
      </c>
      <c r="BF58" s="53">
        <f t="shared" si="17"/>
        <v>45653</v>
      </c>
      <c r="BG58" s="53">
        <f t="shared" si="17"/>
        <v>45654</v>
      </c>
      <c r="BH58" s="53">
        <f t="shared" si="17"/>
        <v>45655</v>
      </c>
      <c r="BI58" s="53">
        <f t="shared" si="17"/>
        <v>45656</v>
      </c>
      <c r="BJ58" s="53">
        <f t="shared" si="17"/>
        <v>45657</v>
      </c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</row>
    <row r="59" spans="1:86" x14ac:dyDescent="0.2">
      <c r="A59" s="8" t="str">
        <f>IF(A37="","",A37)</f>
        <v>Person 1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3"/>
      <c r="AG59" s="14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5"/>
      <c r="BH59" s="12"/>
      <c r="BI59" s="15"/>
      <c r="BJ59" s="1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</row>
    <row r="60" spans="1:86" x14ac:dyDescent="0.2">
      <c r="A60" s="10" t="str">
        <f t="shared" ref="A60:A65" si="18">IF(A38="","",A38)</f>
        <v>Person 2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9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20"/>
      <c r="BH60" s="17"/>
      <c r="BI60" s="20"/>
      <c r="BJ60" s="21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</row>
    <row r="61" spans="1:86" x14ac:dyDescent="0.2">
      <c r="A61" s="10" t="str">
        <f t="shared" si="18"/>
        <v>Person 3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  <c r="AG61" s="19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20"/>
      <c r="BH61" s="17"/>
      <c r="BI61" s="20"/>
      <c r="BJ61" s="21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</row>
    <row r="62" spans="1:86" x14ac:dyDescent="0.2">
      <c r="A62" s="10" t="str">
        <f t="shared" si="18"/>
        <v>Person 4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22"/>
      <c r="AG62" s="23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24"/>
      <c r="BH62" s="11"/>
      <c r="BI62" s="24"/>
      <c r="BJ62" s="25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</row>
    <row r="63" spans="1:86" x14ac:dyDescent="0.2">
      <c r="A63" s="10" t="str">
        <f t="shared" si="18"/>
        <v>Person 5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22"/>
      <c r="AG63" s="23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24"/>
      <c r="BH63" s="11"/>
      <c r="BI63" s="24"/>
      <c r="BJ63" s="25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</row>
    <row r="64" spans="1:86" x14ac:dyDescent="0.2">
      <c r="A64" s="10" t="str">
        <f t="shared" si="18"/>
        <v>Person 6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22"/>
      <c r="AG64" s="23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24"/>
      <c r="BH64" s="11"/>
      <c r="BI64" s="24"/>
      <c r="BJ64" s="25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</row>
    <row r="65" spans="1:86" ht="17" thickBot="1" x14ac:dyDescent="0.25">
      <c r="A65" s="10" t="str">
        <f t="shared" si="18"/>
        <v>Person 7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7"/>
      <c r="AG65" s="28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9"/>
      <c r="BH65" s="26"/>
      <c r="BI65" s="29"/>
      <c r="BJ65" s="30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</row>
    <row r="66" spans="1:86" ht="17" thickBo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</row>
    <row r="67" spans="1:86" ht="17" thickBot="1" x14ac:dyDescent="0.25">
      <c r="A67" s="6"/>
      <c r="B67" s="66" t="s">
        <v>50</v>
      </c>
      <c r="C67" s="67"/>
      <c r="D67" s="67"/>
      <c r="E67" s="67"/>
      <c r="F67" s="68"/>
      <c r="G67" s="66" t="s">
        <v>51</v>
      </c>
      <c r="H67" s="67"/>
      <c r="I67" s="67"/>
      <c r="J67" s="67"/>
      <c r="K67" s="68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</row>
    <row r="68" spans="1:86" x14ac:dyDescent="0.2">
      <c r="A68" s="8" t="str">
        <f>IF(A4="","",A4)</f>
        <v>Person 1</v>
      </c>
      <c r="B68" s="69">
        <f>IF($A68="","",SUM($B$4:$BH$4,$B$15:$BJH$15,$B$26:$BJ$26,$B$37:$BK$37,$B$48:$BJ$48,$B$59:$BJ$59))</f>
        <v>0</v>
      </c>
      <c r="C68" s="70"/>
      <c r="D68" s="70"/>
      <c r="E68" s="70"/>
      <c r="F68" s="71"/>
      <c r="G68" s="69">
        <f>IF(AND(NOT(ISBLANK(Employees!$C3)),Employees!$C3&lt;DATE($B$1,1,1)),0,Employees!$D3/12*(DATEDIF(IF(Employees!$B3&lt;DATE($B$1,1,1),DATE($B$1,1,1),Employees!$B3),IF(OR(ISBLANK(Employees!$C3),Employees!$C3&gt;DATE($B$1,12,31)),DATE($B$1,12,31),Employees!$C3),"M")+1)*Employees!$E3)</f>
        <v>14</v>
      </c>
      <c r="H68" s="70"/>
      <c r="I68" s="70"/>
      <c r="J68" s="70"/>
      <c r="K68" s="71"/>
      <c r="L68" s="6"/>
      <c r="M68" s="6"/>
      <c r="N68" s="42"/>
      <c r="O68" s="42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</row>
    <row r="69" spans="1:86" x14ac:dyDescent="0.2">
      <c r="A69" s="10" t="str">
        <f t="shared" ref="A69:A74" si="19">IF(A5="","",A5)</f>
        <v>Person 2</v>
      </c>
      <c r="B69" s="63">
        <f>IF($A69="","",SUM($B$5:$BH$5,$B$16:$BJ$16,$B$27:$BJ$27,$B$38:$BK$38,$B$49:$BJ$49,$B$60:$BJ$60))</f>
        <v>0</v>
      </c>
      <c r="C69" s="64"/>
      <c r="D69" s="64"/>
      <c r="E69" s="64"/>
      <c r="F69" s="65"/>
      <c r="G69" s="63">
        <f>IF(AND(NOT(ISBLANK(Employees!$C4)),Employees!$C4&lt;DATE($B$1,1,1)),0,Employees!$D4/12*(DATEDIF(IF(Employees!$B4&lt;DATE($B$1,1,1),DATE($B$1,1,1),Employees!$B4),IF(OR(ISBLANK(Employees!$C4),Employees!$C4&gt;DATE($B$1,12,31)),DATE($B$1,12,31),Employees!$C4),"M")+1)*Employees!$E4)</f>
        <v>14</v>
      </c>
      <c r="H69" s="64"/>
      <c r="I69" s="64"/>
      <c r="J69" s="64"/>
      <c r="K69" s="65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</row>
    <row r="70" spans="1:86" x14ac:dyDescent="0.2">
      <c r="A70" s="10" t="str">
        <f t="shared" si="19"/>
        <v>Person 3</v>
      </c>
      <c r="B70" s="63">
        <f>IF($A70="","",SUM($B$6:$BH$6,$B$17:$BJ$17,$B$28:$BJ$28,$B$39:$BK$39,$B$50:$BJ$50,$B$61:$BJ$61,))</f>
        <v>0</v>
      </c>
      <c r="C70" s="64"/>
      <c r="D70" s="64"/>
      <c r="E70" s="64"/>
      <c r="F70" s="65"/>
      <c r="G70" s="63">
        <f>IF(AND(NOT(ISBLANK(Employees!$C5)),Employees!$C5&lt;DATE($B$1,1,1)),0,Employees!$D5/12*(DATEDIF(IF(Employees!$B5&lt;DATE($B$1,1,1),DATE($B$1,1,1),Employees!$B5),IF(OR(ISBLANK(Employees!$C5),Employees!$C5&gt;DATE($B$1,12,31)),DATE($B$1,12,31),Employees!$C5),"M")+1)*Employees!$E5)</f>
        <v>14</v>
      </c>
      <c r="H70" s="64"/>
      <c r="I70" s="64"/>
      <c r="J70" s="64"/>
      <c r="K70" s="65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</row>
    <row r="71" spans="1:86" x14ac:dyDescent="0.2">
      <c r="A71" s="10" t="str">
        <f t="shared" si="19"/>
        <v>Person 4</v>
      </c>
      <c r="B71" s="63">
        <f>IF($A71="","",SUM($B$7:$BH$7,$B$18:$BJ$18,$B$29:$BJ$29,$B$40:$BK$40,$B$51:$BJ$51,$B$62:$BJ$62))</f>
        <v>0</v>
      </c>
      <c r="C71" s="64"/>
      <c r="D71" s="64"/>
      <c r="E71" s="64"/>
      <c r="F71" s="65"/>
      <c r="G71" s="63">
        <f>IF(AND(NOT(ISBLANK(Employees!$C6)),Employees!$C6&lt;DATE($B$1,1,1)),0,Employees!$D6/12*(DATEDIF(IF(Employees!$B6&lt;DATE($B$1,1,1),DATE($B$1,1,1),Employees!$B6),IF(OR(ISBLANK(Employees!$C6),Employees!$C6&gt;DATE($B$1,12,31)),DATE($B$1,12,31),Employees!$C6),"M")+1)*Employees!$E6)</f>
        <v>14</v>
      </c>
      <c r="H71" s="64"/>
      <c r="I71" s="64"/>
      <c r="J71" s="64"/>
      <c r="K71" s="65"/>
      <c r="L71" s="6"/>
      <c r="M71" s="62"/>
      <c r="N71" s="62"/>
      <c r="O71" s="62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</row>
    <row r="72" spans="1:86" x14ac:dyDescent="0.2">
      <c r="A72" s="10" t="str">
        <f t="shared" si="19"/>
        <v>Person 5</v>
      </c>
      <c r="B72" s="63">
        <f>IF(A72="","",SUM($B$8:$BH$8,$B$19:$BJ$19,$B$30:$BJ$30,$B$41:$BK$41,$B$52:$BJ$52,$B$63:$BJ$63))</f>
        <v>0</v>
      </c>
      <c r="C72" s="64"/>
      <c r="D72" s="64"/>
      <c r="E72" s="64"/>
      <c r="F72" s="65"/>
      <c r="G72" s="63">
        <f>IF(AND(NOT(ISBLANK(Employees!$C7)),Employees!$C7&lt;DATE($B$1,1,1)),0,Employees!$D7/12*(DATEDIF(IF(Employees!$B7&lt;DATE($B$1,1,1),DATE($B$1,1,1),Employees!$B7),IF(OR(ISBLANK(Employees!$C7),Employees!$C7&gt;DATE($B$1,12,31)),DATE($B$1,12,31),Employees!$C7),"M")+1)*Employees!$E7)</f>
        <v>14</v>
      </c>
      <c r="H72" s="64"/>
      <c r="I72" s="64"/>
      <c r="J72" s="64"/>
      <c r="K72" s="65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</row>
    <row r="73" spans="1:86" x14ac:dyDescent="0.2">
      <c r="A73" s="10" t="str">
        <f t="shared" si="19"/>
        <v>Person 6</v>
      </c>
      <c r="B73" s="63">
        <f>IF($A73="","",SUM($B$9:$BH$9,$B$20:$BJ$20,$B$31:$BJ$31,$B$42:$BK$42,$B$53:$BJ$53,$B$64:$BJ$64))</f>
        <v>0</v>
      </c>
      <c r="C73" s="64"/>
      <c r="D73" s="64"/>
      <c r="E73" s="64"/>
      <c r="F73" s="65"/>
      <c r="G73" s="63">
        <f>IF(AND(NOT(ISBLANK(Employees!$C8)),Employees!$C8&lt;DATE($B$1,1,1)),0,Employees!$D8/12*(DATEDIF(IF(Employees!$B8&lt;DATE($B$1,1,1),DATE($B$1,1,1),Employees!$B8),IF(OR(ISBLANK(Employees!$C8),Employees!$C8&gt;DATE($B$1,12,31)),DATE($B$1,12,31),Employees!$C8),"M")+1)*Employees!$E8)</f>
        <v>14</v>
      </c>
      <c r="H73" s="64"/>
      <c r="I73" s="64"/>
      <c r="J73" s="64"/>
      <c r="K73" s="65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</row>
    <row r="74" spans="1:86" ht="17" thickBot="1" x14ac:dyDescent="0.25">
      <c r="A74" s="10" t="str">
        <f t="shared" si="19"/>
        <v>Person 7</v>
      </c>
      <c r="B74" s="72">
        <f>IF($A74="","",SUM($B$10:$BH$10,$B$21:$BJ$21,$B$32:$BJ$32,$B$43:$BK$43,$B$54:$BJ$54,$B$65:$BJ$65))</f>
        <v>0</v>
      </c>
      <c r="C74" s="73"/>
      <c r="D74" s="73"/>
      <c r="E74" s="73"/>
      <c r="F74" s="74"/>
      <c r="G74" s="72">
        <f>IF(AND(NOT(ISBLANK(Employees!$C9)),Employees!$C9&lt;DATE($B$1,1,1)),0,Employees!$D9/12*(DATEDIF(IF(Employees!$B9&lt;DATE($B$1,1,1),DATE($B$1,1,1),Employees!$B9),IF(OR(ISBLANK(Employees!$C9),Employees!$C9&gt;DATE($B$1,12,31)),DATE($B$1,12,31),Employees!$C9),"M")+1)*Employees!$E9)</f>
        <v>7</v>
      </c>
      <c r="H74" s="73"/>
      <c r="I74" s="73"/>
      <c r="J74" s="73"/>
      <c r="K74" s="74"/>
      <c r="L74" s="6"/>
      <c r="M74" s="6"/>
      <c r="N74" s="6"/>
      <c r="O74" s="6"/>
      <c r="P74" s="6"/>
      <c r="Q74" s="6"/>
      <c r="R74" s="6"/>
      <c r="S74" s="6"/>
      <c r="T74" s="57" t="s">
        <v>67</v>
      </c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</row>
    <row r="75" spans="1:8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</row>
    <row r="76" spans="1:86" ht="17" thickBo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</row>
    <row r="77" spans="1:86" ht="17" thickBot="1" x14ac:dyDescent="0.25">
      <c r="A77" s="40" t="s">
        <v>56</v>
      </c>
      <c r="B77" s="75" t="s">
        <v>4</v>
      </c>
      <c r="C77" s="76"/>
      <c r="D77" s="76"/>
      <c r="E77" s="76"/>
      <c r="F77" s="77"/>
      <c r="G77" s="78" t="s">
        <v>28</v>
      </c>
      <c r="H77" s="76"/>
      <c r="I77" s="76"/>
      <c r="J77" s="76"/>
      <c r="K77" s="77"/>
      <c r="L77" s="76" t="s">
        <v>29</v>
      </c>
      <c r="M77" s="76"/>
      <c r="N77" s="76"/>
      <c r="O77" s="76"/>
      <c r="P77" s="77"/>
      <c r="Q77" s="76" t="s">
        <v>27</v>
      </c>
      <c r="R77" s="76"/>
      <c r="S77" s="76"/>
      <c r="T77" s="76"/>
      <c r="U77" s="77"/>
      <c r="V77" s="76" t="s">
        <v>30</v>
      </c>
      <c r="W77" s="76"/>
      <c r="X77" s="76"/>
      <c r="Y77" s="76"/>
      <c r="Z77" s="77"/>
      <c r="AA77" s="76" t="s">
        <v>31</v>
      </c>
      <c r="AB77" s="76"/>
      <c r="AC77" s="76"/>
      <c r="AD77" s="76"/>
      <c r="AE77" s="77"/>
      <c r="AF77" s="76" t="s">
        <v>32</v>
      </c>
      <c r="AG77" s="76"/>
      <c r="AH77" s="76"/>
      <c r="AI77" s="76"/>
      <c r="AJ77" s="77"/>
      <c r="AK77" s="76" t="s">
        <v>33</v>
      </c>
      <c r="AL77" s="76"/>
      <c r="AM77" s="76"/>
      <c r="AN77" s="76"/>
      <c r="AO77" s="77"/>
      <c r="AP77" s="76" t="s">
        <v>34</v>
      </c>
      <c r="AQ77" s="76"/>
      <c r="AR77" s="76"/>
      <c r="AS77" s="76"/>
      <c r="AT77" s="77"/>
      <c r="AU77" s="76" t="s">
        <v>35</v>
      </c>
      <c r="AV77" s="76"/>
      <c r="AW77" s="76"/>
      <c r="AX77" s="76"/>
      <c r="AY77" s="77"/>
      <c r="AZ77" s="76" t="s">
        <v>36</v>
      </c>
      <c r="BA77" s="76"/>
      <c r="BB77" s="76"/>
      <c r="BC77" s="76"/>
      <c r="BD77" s="77"/>
      <c r="BE77" s="76" t="s">
        <v>37</v>
      </c>
      <c r="BF77" s="76"/>
      <c r="BG77" s="76"/>
      <c r="BH77" s="76"/>
      <c r="BI77" s="77"/>
      <c r="BJ77" s="76" t="s">
        <v>38</v>
      </c>
      <c r="BK77" s="76"/>
      <c r="BL77" s="76"/>
      <c r="BM77" s="76"/>
      <c r="BN77" s="77"/>
      <c r="BO77" s="76" t="s">
        <v>39</v>
      </c>
      <c r="BP77" s="76"/>
      <c r="BQ77" s="76"/>
      <c r="BR77" s="76"/>
      <c r="BS77" s="77"/>
      <c r="BT77" s="76" t="s">
        <v>40</v>
      </c>
      <c r="BU77" s="76"/>
      <c r="BV77" s="76"/>
      <c r="BW77" s="76"/>
      <c r="BX77" s="77"/>
      <c r="BY77" s="76" t="s">
        <v>41</v>
      </c>
      <c r="BZ77" s="76"/>
      <c r="CA77" s="76"/>
      <c r="CB77" s="76"/>
      <c r="CC77" s="77"/>
      <c r="CD77" s="76" t="s">
        <v>42</v>
      </c>
      <c r="CE77" s="76"/>
      <c r="CF77" s="76"/>
      <c r="CG77" s="76"/>
      <c r="CH77" s="77"/>
    </row>
    <row r="78" spans="1:86" x14ac:dyDescent="0.2">
      <c r="A78" s="35" t="s">
        <v>15</v>
      </c>
      <c r="B78" s="79">
        <f>DATE($B$1,1,1)</f>
        <v>45292</v>
      </c>
      <c r="C78" s="80"/>
      <c r="D78" s="80"/>
      <c r="E78" s="80"/>
      <c r="F78" s="81"/>
      <c r="G78" s="79">
        <f>$B78</f>
        <v>45292</v>
      </c>
      <c r="H78" s="80"/>
      <c r="I78" s="80"/>
      <c r="J78" s="80"/>
      <c r="K78" s="81"/>
      <c r="L78" s="79">
        <f>$B78</f>
        <v>45292</v>
      </c>
      <c r="M78" s="80"/>
      <c r="N78" s="80"/>
      <c r="O78" s="80"/>
      <c r="P78" s="81"/>
      <c r="Q78" s="79">
        <f>$B78</f>
        <v>45292</v>
      </c>
      <c r="R78" s="80"/>
      <c r="S78" s="80"/>
      <c r="T78" s="80"/>
      <c r="U78" s="81"/>
      <c r="V78" s="79">
        <f>$B78</f>
        <v>45292</v>
      </c>
      <c r="W78" s="80"/>
      <c r="X78" s="80"/>
      <c r="Y78" s="80"/>
      <c r="Z78" s="81"/>
      <c r="AA78" s="79">
        <f>$B78</f>
        <v>45292</v>
      </c>
      <c r="AB78" s="80"/>
      <c r="AC78" s="80"/>
      <c r="AD78" s="80"/>
      <c r="AE78" s="81"/>
      <c r="AF78" s="79">
        <f>$B78</f>
        <v>45292</v>
      </c>
      <c r="AG78" s="80"/>
      <c r="AH78" s="80"/>
      <c r="AI78" s="80"/>
      <c r="AJ78" s="81"/>
      <c r="AK78" s="79">
        <f>$B78</f>
        <v>45292</v>
      </c>
      <c r="AL78" s="80"/>
      <c r="AM78" s="80"/>
      <c r="AN78" s="80"/>
      <c r="AO78" s="81"/>
      <c r="AP78" s="79">
        <f>$B78</f>
        <v>45292</v>
      </c>
      <c r="AQ78" s="80"/>
      <c r="AR78" s="80"/>
      <c r="AS78" s="80"/>
      <c r="AT78" s="81"/>
      <c r="AU78" s="79">
        <f>$B78</f>
        <v>45292</v>
      </c>
      <c r="AV78" s="80"/>
      <c r="AW78" s="80"/>
      <c r="AX78" s="80"/>
      <c r="AY78" s="81"/>
      <c r="AZ78" s="79">
        <f>$B78</f>
        <v>45292</v>
      </c>
      <c r="BA78" s="80"/>
      <c r="BB78" s="80"/>
      <c r="BC78" s="80"/>
      <c r="BD78" s="81"/>
      <c r="BE78" s="79">
        <f>$B78</f>
        <v>45292</v>
      </c>
      <c r="BF78" s="80"/>
      <c r="BG78" s="80"/>
      <c r="BH78" s="80"/>
      <c r="BI78" s="81"/>
      <c r="BJ78" s="79">
        <f>$B78</f>
        <v>45292</v>
      </c>
      <c r="BK78" s="80"/>
      <c r="BL78" s="80"/>
      <c r="BM78" s="80"/>
      <c r="BN78" s="81"/>
      <c r="BO78" s="79">
        <f>$B78</f>
        <v>45292</v>
      </c>
      <c r="BP78" s="80"/>
      <c r="BQ78" s="80"/>
      <c r="BR78" s="80"/>
      <c r="BS78" s="81"/>
      <c r="BT78" s="79">
        <f>$B78</f>
        <v>45292</v>
      </c>
      <c r="BU78" s="80"/>
      <c r="BV78" s="80"/>
      <c r="BW78" s="80"/>
      <c r="BX78" s="81"/>
      <c r="BY78" s="79">
        <f>$B78</f>
        <v>45292</v>
      </c>
      <c r="BZ78" s="80"/>
      <c r="CA78" s="80"/>
      <c r="CB78" s="80"/>
      <c r="CC78" s="81"/>
      <c r="CD78" s="79">
        <f>$B78</f>
        <v>45292</v>
      </c>
      <c r="CE78" s="80"/>
      <c r="CF78" s="80"/>
      <c r="CG78" s="80"/>
      <c r="CH78" s="81"/>
    </row>
    <row r="79" spans="1:86" x14ac:dyDescent="0.2">
      <c r="A79" s="36" t="s">
        <v>43</v>
      </c>
      <c r="B79" s="82">
        <f>DATE($B$1,1,6)</f>
        <v>45297</v>
      </c>
      <c r="C79" s="83"/>
      <c r="D79" s="83"/>
      <c r="E79" s="83"/>
      <c r="F79" s="84"/>
      <c r="G79" s="82">
        <f>$B79</f>
        <v>45297</v>
      </c>
      <c r="H79" s="83"/>
      <c r="I79" s="83"/>
      <c r="J79" s="83"/>
      <c r="K79" s="84"/>
      <c r="L79" s="82">
        <f>$B79</f>
        <v>45297</v>
      </c>
      <c r="M79" s="83"/>
      <c r="N79" s="83"/>
      <c r="O79" s="83"/>
      <c r="P79" s="84"/>
      <c r="Q79" s="82"/>
      <c r="R79" s="83"/>
      <c r="S79" s="83"/>
      <c r="T79" s="83"/>
      <c r="U79" s="84"/>
      <c r="V79" s="82"/>
      <c r="W79" s="83"/>
      <c r="X79" s="83"/>
      <c r="Y79" s="83"/>
      <c r="Z79" s="84"/>
      <c r="AA79" s="82"/>
      <c r="AB79" s="83"/>
      <c r="AC79" s="83"/>
      <c r="AD79" s="83"/>
      <c r="AE79" s="84"/>
      <c r="AF79" s="82"/>
      <c r="AG79" s="83"/>
      <c r="AH79" s="83"/>
      <c r="AI79" s="83"/>
      <c r="AJ79" s="84"/>
      <c r="AK79" s="82"/>
      <c r="AL79" s="83"/>
      <c r="AM79" s="83"/>
      <c r="AN79" s="83"/>
      <c r="AO79" s="84"/>
      <c r="AP79" s="82"/>
      <c r="AQ79" s="83"/>
      <c r="AR79" s="83"/>
      <c r="AS79" s="83"/>
      <c r="AT79" s="84"/>
      <c r="AU79" s="82"/>
      <c r="AV79" s="83"/>
      <c r="AW79" s="83"/>
      <c r="AX79" s="83"/>
      <c r="AY79" s="84"/>
      <c r="AZ79" s="82"/>
      <c r="BA79" s="83"/>
      <c r="BB79" s="83"/>
      <c r="BC79" s="83"/>
      <c r="BD79" s="84"/>
      <c r="BE79" s="82"/>
      <c r="BF79" s="83"/>
      <c r="BG79" s="83"/>
      <c r="BH79" s="83"/>
      <c r="BI79" s="84"/>
      <c r="BJ79" s="82"/>
      <c r="BK79" s="83"/>
      <c r="BL79" s="83"/>
      <c r="BM79" s="83"/>
      <c r="BN79" s="84"/>
      <c r="BO79" s="82"/>
      <c r="BP79" s="83"/>
      <c r="BQ79" s="83"/>
      <c r="BR79" s="83"/>
      <c r="BS79" s="84"/>
      <c r="BT79" s="82">
        <f>$B79</f>
        <v>45297</v>
      </c>
      <c r="BU79" s="83"/>
      <c r="BV79" s="83"/>
      <c r="BW79" s="83"/>
      <c r="BX79" s="84"/>
      <c r="BY79" s="82"/>
      <c r="BZ79" s="83"/>
      <c r="CA79" s="83"/>
      <c r="CB79" s="83"/>
      <c r="CC79" s="84"/>
      <c r="CD79" s="82"/>
      <c r="CE79" s="83"/>
      <c r="CF79" s="83"/>
      <c r="CG79" s="83"/>
      <c r="CH79" s="84"/>
    </row>
    <row r="80" spans="1:86" x14ac:dyDescent="0.2">
      <c r="A80" s="36" t="s">
        <v>16</v>
      </c>
      <c r="B80" s="82">
        <f>B81-1</f>
        <v>45379</v>
      </c>
      <c r="C80" s="83"/>
      <c r="D80" s="83"/>
      <c r="E80" s="83"/>
      <c r="F80" s="84"/>
      <c r="G80" s="82"/>
      <c r="H80" s="83"/>
      <c r="I80" s="83"/>
      <c r="J80" s="83"/>
      <c r="K80" s="84"/>
      <c r="L80" s="82"/>
      <c r="M80" s="83"/>
      <c r="N80" s="83"/>
      <c r="O80" s="83"/>
      <c r="P80" s="84"/>
      <c r="Q80" s="82"/>
      <c r="R80" s="83"/>
      <c r="S80" s="83"/>
      <c r="T80" s="83"/>
      <c r="U80" s="84"/>
      <c r="V80" s="82"/>
      <c r="W80" s="83"/>
      <c r="X80" s="83"/>
      <c r="Y80" s="83"/>
      <c r="Z80" s="84"/>
      <c r="AA80" s="82"/>
      <c r="AB80" s="83"/>
      <c r="AC80" s="83"/>
      <c r="AD80" s="83"/>
      <c r="AE80" s="84"/>
      <c r="AF80" s="82"/>
      <c r="AG80" s="83"/>
      <c r="AH80" s="83"/>
      <c r="AI80" s="83"/>
      <c r="AJ80" s="84"/>
      <c r="AK80" s="82"/>
      <c r="AL80" s="83"/>
      <c r="AM80" s="83"/>
      <c r="AN80" s="83"/>
      <c r="AO80" s="84"/>
      <c r="AP80" s="82"/>
      <c r="AQ80" s="83"/>
      <c r="AR80" s="83"/>
      <c r="AS80" s="83"/>
      <c r="AT80" s="84"/>
      <c r="AU80" s="82"/>
      <c r="AV80" s="83"/>
      <c r="AW80" s="83"/>
      <c r="AX80" s="83"/>
      <c r="AY80" s="84"/>
      <c r="AZ80" s="82"/>
      <c r="BA80" s="83"/>
      <c r="BB80" s="83"/>
      <c r="BC80" s="83"/>
      <c r="BD80" s="84"/>
      <c r="BE80" s="82"/>
      <c r="BF80" s="83"/>
      <c r="BG80" s="83"/>
      <c r="BH80" s="83"/>
      <c r="BI80" s="84"/>
      <c r="BJ80" s="82"/>
      <c r="BK80" s="83"/>
      <c r="BL80" s="83"/>
      <c r="BM80" s="83"/>
      <c r="BN80" s="84"/>
      <c r="BO80" s="82"/>
      <c r="BP80" s="83"/>
      <c r="BQ80" s="83"/>
      <c r="BR80" s="83"/>
      <c r="BS80" s="84"/>
      <c r="BT80" s="82"/>
      <c r="BU80" s="83"/>
      <c r="BV80" s="83"/>
      <c r="BW80" s="83"/>
      <c r="BX80" s="84"/>
      <c r="BY80" s="82"/>
      <c r="BZ80" s="83"/>
      <c r="CA80" s="83"/>
      <c r="CB80" s="83"/>
      <c r="CC80" s="84"/>
      <c r="CD80" s="82"/>
      <c r="CE80" s="83"/>
      <c r="CF80" s="83"/>
      <c r="CG80" s="83"/>
      <c r="CH80" s="84"/>
    </row>
    <row r="81" spans="1:86" x14ac:dyDescent="0.2">
      <c r="A81" s="37" t="s">
        <v>17</v>
      </c>
      <c r="B81" s="82">
        <f>FLOOR(DAY(MINUTE(B1/38)/2+56)&amp;"/5/"&amp;B1,7)-36</f>
        <v>45380</v>
      </c>
      <c r="C81" s="83"/>
      <c r="D81" s="83"/>
      <c r="E81" s="83"/>
      <c r="F81" s="84"/>
      <c r="G81" s="82">
        <f t="shared" ref="G81:G86" si="20">$B81</f>
        <v>45380</v>
      </c>
      <c r="H81" s="83"/>
      <c r="I81" s="83"/>
      <c r="J81" s="83"/>
      <c r="K81" s="84"/>
      <c r="L81" s="82">
        <f t="shared" ref="L81:L86" si="21">$B81</f>
        <v>45380</v>
      </c>
      <c r="M81" s="83"/>
      <c r="N81" s="83"/>
      <c r="O81" s="83"/>
      <c r="P81" s="84"/>
      <c r="Q81" s="82">
        <f>$B81</f>
        <v>45380</v>
      </c>
      <c r="R81" s="83"/>
      <c r="S81" s="83"/>
      <c r="T81" s="83"/>
      <c r="U81" s="84"/>
      <c r="V81" s="82">
        <f>$B81</f>
        <v>45380</v>
      </c>
      <c r="W81" s="83"/>
      <c r="X81" s="83"/>
      <c r="Y81" s="83"/>
      <c r="Z81" s="84"/>
      <c r="AA81" s="82">
        <f>$B81</f>
        <v>45380</v>
      </c>
      <c r="AB81" s="83"/>
      <c r="AC81" s="83"/>
      <c r="AD81" s="83"/>
      <c r="AE81" s="84"/>
      <c r="AF81" s="82">
        <f>$B81</f>
        <v>45380</v>
      </c>
      <c r="AG81" s="83"/>
      <c r="AH81" s="83"/>
      <c r="AI81" s="83"/>
      <c r="AJ81" s="84"/>
      <c r="AK81" s="82">
        <f t="shared" ref="AK81:AK86" si="22">$B81</f>
        <v>45380</v>
      </c>
      <c r="AL81" s="83"/>
      <c r="AM81" s="83"/>
      <c r="AN81" s="83"/>
      <c r="AO81" s="84"/>
      <c r="AP81" s="82">
        <f>$B81</f>
        <v>45380</v>
      </c>
      <c r="AQ81" s="83"/>
      <c r="AR81" s="83"/>
      <c r="AS81" s="83"/>
      <c r="AT81" s="84"/>
      <c r="AU81" s="82">
        <f>$B81</f>
        <v>45380</v>
      </c>
      <c r="AV81" s="83"/>
      <c r="AW81" s="83"/>
      <c r="AX81" s="83"/>
      <c r="AY81" s="84"/>
      <c r="AZ81" s="82">
        <f t="shared" ref="AZ81:AZ86" si="23">$B81</f>
        <v>45380</v>
      </c>
      <c r="BA81" s="83"/>
      <c r="BB81" s="83"/>
      <c r="BC81" s="83"/>
      <c r="BD81" s="84"/>
      <c r="BE81" s="82">
        <f t="shared" ref="BE81:BE86" si="24">$B81</f>
        <v>45380</v>
      </c>
      <c r="BF81" s="83"/>
      <c r="BG81" s="83"/>
      <c r="BH81" s="83"/>
      <c r="BI81" s="84"/>
      <c r="BJ81" s="82">
        <f t="shared" ref="BJ81:BJ86" si="25">$B81</f>
        <v>45380</v>
      </c>
      <c r="BK81" s="83"/>
      <c r="BL81" s="83"/>
      <c r="BM81" s="83"/>
      <c r="BN81" s="84"/>
      <c r="BO81" s="82">
        <f t="shared" ref="BO81:BO86" si="26">$B81</f>
        <v>45380</v>
      </c>
      <c r="BP81" s="83"/>
      <c r="BQ81" s="83"/>
      <c r="BR81" s="83"/>
      <c r="BS81" s="84"/>
      <c r="BT81" s="82">
        <f>$B81</f>
        <v>45380</v>
      </c>
      <c r="BU81" s="83"/>
      <c r="BV81" s="83"/>
      <c r="BW81" s="83"/>
      <c r="BX81" s="84"/>
      <c r="BY81" s="82">
        <f>$B81</f>
        <v>45380</v>
      </c>
      <c r="BZ81" s="83"/>
      <c r="CA81" s="83"/>
      <c r="CB81" s="83"/>
      <c r="CC81" s="84"/>
      <c r="CD81" s="82">
        <f t="shared" ref="CD81:CD86" si="27">$B81</f>
        <v>45380</v>
      </c>
      <c r="CE81" s="83"/>
      <c r="CF81" s="83"/>
      <c r="CG81" s="83"/>
      <c r="CH81" s="84"/>
    </row>
    <row r="82" spans="1:86" x14ac:dyDescent="0.2">
      <c r="A82" s="37" t="s">
        <v>18</v>
      </c>
      <c r="B82" s="82">
        <f>B81+3</f>
        <v>45383</v>
      </c>
      <c r="C82" s="83"/>
      <c r="D82" s="83"/>
      <c r="E82" s="83"/>
      <c r="F82" s="84"/>
      <c r="G82" s="82">
        <f t="shared" si="20"/>
        <v>45383</v>
      </c>
      <c r="H82" s="83"/>
      <c r="I82" s="83"/>
      <c r="J82" s="83"/>
      <c r="K82" s="84"/>
      <c r="L82" s="82">
        <f t="shared" si="21"/>
        <v>45383</v>
      </c>
      <c r="M82" s="83"/>
      <c r="N82" s="83"/>
      <c r="O82" s="83"/>
      <c r="P82" s="84"/>
      <c r="Q82" s="82">
        <f>$B82</f>
        <v>45383</v>
      </c>
      <c r="R82" s="83"/>
      <c r="S82" s="83"/>
      <c r="T82" s="83"/>
      <c r="U82" s="84"/>
      <c r="V82" s="82">
        <f>$B82</f>
        <v>45383</v>
      </c>
      <c r="W82" s="83"/>
      <c r="X82" s="83"/>
      <c r="Y82" s="83"/>
      <c r="Z82" s="84"/>
      <c r="AA82" s="82">
        <f>$B82</f>
        <v>45383</v>
      </c>
      <c r="AB82" s="83"/>
      <c r="AC82" s="83"/>
      <c r="AD82" s="83"/>
      <c r="AE82" s="84"/>
      <c r="AF82" s="82">
        <f>$B82</f>
        <v>45383</v>
      </c>
      <c r="AG82" s="83"/>
      <c r="AH82" s="83"/>
      <c r="AI82" s="83"/>
      <c r="AJ82" s="84"/>
      <c r="AK82" s="82">
        <f t="shared" si="22"/>
        <v>45383</v>
      </c>
      <c r="AL82" s="83"/>
      <c r="AM82" s="83"/>
      <c r="AN82" s="83"/>
      <c r="AO82" s="84"/>
      <c r="AP82" s="82">
        <f>$B82</f>
        <v>45383</v>
      </c>
      <c r="AQ82" s="83"/>
      <c r="AR82" s="83"/>
      <c r="AS82" s="83"/>
      <c r="AT82" s="84"/>
      <c r="AU82" s="82">
        <f>$B82</f>
        <v>45383</v>
      </c>
      <c r="AV82" s="83"/>
      <c r="AW82" s="83"/>
      <c r="AX82" s="83"/>
      <c r="AY82" s="84"/>
      <c r="AZ82" s="82">
        <f t="shared" si="23"/>
        <v>45383</v>
      </c>
      <c r="BA82" s="83"/>
      <c r="BB82" s="83"/>
      <c r="BC82" s="83"/>
      <c r="BD82" s="84"/>
      <c r="BE82" s="82">
        <f t="shared" si="24"/>
        <v>45383</v>
      </c>
      <c r="BF82" s="83"/>
      <c r="BG82" s="83"/>
      <c r="BH82" s="83"/>
      <c r="BI82" s="84"/>
      <c r="BJ82" s="82">
        <f t="shared" si="25"/>
        <v>45383</v>
      </c>
      <c r="BK82" s="83"/>
      <c r="BL82" s="83"/>
      <c r="BM82" s="83"/>
      <c r="BN82" s="84"/>
      <c r="BO82" s="82">
        <f t="shared" si="26"/>
        <v>45383</v>
      </c>
      <c r="BP82" s="83"/>
      <c r="BQ82" s="83"/>
      <c r="BR82" s="83"/>
      <c r="BS82" s="84"/>
      <c r="BT82" s="82">
        <f>$B82</f>
        <v>45383</v>
      </c>
      <c r="BU82" s="83"/>
      <c r="BV82" s="83"/>
      <c r="BW82" s="83"/>
      <c r="BX82" s="84"/>
      <c r="BY82" s="82">
        <f>$B82</f>
        <v>45383</v>
      </c>
      <c r="BZ82" s="83"/>
      <c r="CA82" s="83"/>
      <c r="CB82" s="83"/>
      <c r="CC82" s="84"/>
      <c r="CD82" s="82">
        <f t="shared" si="27"/>
        <v>45383</v>
      </c>
      <c r="CE82" s="83"/>
      <c r="CF82" s="83"/>
      <c r="CG82" s="83"/>
      <c r="CH82" s="84"/>
    </row>
    <row r="83" spans="1:86" x14ac:dyDescent="0.2">
      <c r="A83" s="37" t="s">
        <v>19</v>
      </c>
      <c r="B83" s="82">
        <v>45389</v>
      </c>
      <c r="C83" s="83"/>
      <c r="D83" s="83"/>
      <c r="E83" s="83"/>
      <c r="F83" s="84"/>
      <c r="G83" s="82">
        <f t="shared" si="20"/>
        <v>45389</v>
      </c>
      <c r="H83" s="83"/>
      <c r="I83" s="83"/>
      <c r="J83" s="83"/>
      <c r="K83" s="84"/>
      <c r="L83" s="82">
        <f t="shared" si="21"/>
        <v>45389</v>
      </c>
      <c r="M83" s="83"/>
      <c r="N83" s="83"/>
      <c r="O83" s="83"/>
      <c r="P83" s="84"/>
      <c r="Q83" s="82">
        <f>$B83</f>
        <v>45389</v>
      </c>
      <c r="R83" s="83"/>
      <c r="S83" s="83"/>
      <c r="T83" s="83"/>
      <c r="U83" s="84"/>
      <c r="V83" s="82">
        <f>$B83</f>
        <v>45389</v>
      </c>
      <c r="W83" s="83"/>
      <c r="X83" s="83"/>
      <c r="Y83" s="83"/>
      <c r="Z83" s="84"/>
      <c r="AA83" s="82">
        <f>$B83</f>
        <v>45389</v>
      </c>
      <c r="AB83" s="83"/>
      <c r="AC83" s="83"/>
      <c r="AD83" s="83"/>
      <c r="AE83" s="84"/>
      <c r="AF83" s="82">
        <f>$B83</f>
        <v>45389</v>
      </c>
      <c r="AG83" s="83"/>
      <c r="AH83" s="83"/>
      <c r="AI83" s="83"/>
      <c r="AJ83" s="84"/>
      <c r="AK83" s="82">
        <f t="shared" si="22"/>
        <v>45389</v>
      </c>
      <c r="AL83" s="83"/>
      <c r="AM83" s="83"/>
      <c r="AN83" s="83"/>
      <c r="AO83" s="84"/>
      <c r="AP83" s="82">
        <f>$B83</f>
        <v>45389</v>
      </c>
      <c r="AQ83" s="83"/>
      <c r="AR83" s="83"/>
      <c r="AS83" s="83"/>
      <c r="AT83" s="84"/>
      <c r="AU83" s="82">
        <f>$B83</f>
        <v>45389</v>
      </c>
      <c r="AV83" s="83"/>
      <c r="AW83" s="83"/>
      <c r="AX83" s="83"/>
      <c r="AY83" s="84"/>
      <c r="AZ83" s="82">
        <f t="shared" si="23"/>
        <v>45389</v>
      </c>
      <c r="BA83" s="83"/>
      <c r="BB83" s="83"/>
      <c r="BC83" s="83"/>
      <c r="BD83" s="84"/>
      <c r="BE83" s="82">
        <f t="shared" si="24"/>
        <v>45389</v>
      </c>
      <c r="BF83" s="83"/>
      <c r="BG83" s="83"/>
      <c r="BH83" s="83"/>
      <c r="BI83" s="84"/>
      <c r="BJ83" s="82">
        <f t="shared" si="25"/>
        <v>45389</v>
      </c>
      <c r="BK83" s="83"/>
      <c r="BL83" s="83"/>
      <c r="BM83" s="83"/>
      <c r="BN83" s="84"/>
      <c r="BO83" s="82">
        <f t="shared" si="26"/>
        <v>45389</v>
      </c>
      <c r="BP83" s="83"/>
      <c r="BQ83" s="83"/>
      <c r="BR83" s="83"/>
      <c r="BS83" s="84"/>
      <c r="BT83" s="82">
        <f>$B83</f>
        <v>45389</v>
      </c>
      <c r="BU83" s="83"/>
      <c r="BV83" s="83"/>
      <c r="BW83" s="83"/>
      <c r="BX83" s="84"/>
      <c r="BY83" s="82">
        <f>$B83</f>
        <v>45389</v>
      </c>
      <c r="BZ83" s="83"/>
      <c r="CA83" s="83"/>
      <c r="CB83" s="83"/>
      <c r="CC83" s="84"/>
      <c r="CD83" s="82">
        <f t="shared" si="27"/>
        <v>45389</v>
      </c>
      <c r="CE83" s="83"/>
      <c r="CF83" s="83"/>
      <c r="CG83" s="83"/>
      <c r="CH83" s="84"/>
    </row>
    <row r="84" spans="1:86" x14ac:dyDescent="0.2">
      <c r="A84" s="37" t="s">
        <v>20</v>
      </c>
      <c r="B84" s="82">
        <f>B82+38</f>
        <v>45421</v>
      </c>
      <c r="C84" s="83"/>
      <c r="D84" s="83"/>
      <c r="E84" s="83"/>
      <c r="F84" s="84"/>
      <c r="G84" s="82">
        <f t="shared" si="20"/>
        <v>45421</v>
      </c>
      <c r="H84" s="83"/>
      <c r="I84" s="83"/>
      <c r="J84" s="83"/>
      <c r="K84" s="84"/>
      <c r="L84" s="82">
        <f t="shared" si="21"/>
        <v>45421</v>
      </c>
      <c r="M84" s="83"/>
      <c r="N84" s="83"/>
      <c r="O84" s="83"/>
      <c r="P84" s="84"/>
      <c r="Q84" s="82">
        <f>$B84</f>
        <v>45421</v>
      </c>
      <c r="R84" s="83"/>
      <c r="S84" s="83"/>
      <c r="T84" s="83"/>
      <c r="U84" s="84"/>
      <c r="V84" s="82">
        <f>$B84</f>
        <v>45421</v>
      </c>
      <c r="W84" s="83"/>
      <c r="X84" s="83"/>
      <c r="Y84" s="83"/>
      <c r="Z84" s="84"/>
      <c r="AA84" s="82">
        <f>$B84</f>
        <v>45421</v>
      </c>
      <c r="AB84" s="83"/>
      <c r="AC84" s="83"/>
      <c r="AD84" s="83"/>
      <c r="AE84" s="84"/>
      <c r="AF84" s="82">
        <f>$B84</f>
        <v>45421</v>
      </c>
      <c r="AG84" s="83"/>
      <c r="AH84" s="83"/>
      <c r="AI84" s="83"/>
      <c r="AJ84" s="84"/>
      <c r="AK84" s="82">
        <f t="shared" si="22"/>
        <v>45421</v>
      </c>
      <c r="AL84" s="83"/>
      <c r="AM84" s="83"/>
      <c r="AN84" s="83"/>
      <c r="AO84" s="84"/>
      <c r="AP84" s="82">
        <f>$B84</f>
        <v>45421</v>
      </c>
      <c r="AQ84" s="83"/>
      <c r="AR84" s="83"/>
      <c r="AS84" s="83"/>
      <c r="AT84" s="84"/>
      <c r="AU84" s="82">
        <f>$B84</f>
        <v>45421</v>
      </c>
      <c r="AV84" s="83"/>
      <c r="AW84" s="83"/>
      <c r="AX84" s="83"/>
      <c r="AY84" s="84"/>
      <c r="AZ84" s="82">
        <f t="shared" si="23"/>
        <v>45421</v>
      </c>
      <c r="BA84" s="83"/>
      <c r="BB84" s="83"/>
      <c r="BC84" s="83"/>
      <c r="BD84" s="84"/>
      <c r="BE84" s="82">
        <f t="shared" si="24"/>
        <v>45421</v>
      </c>
      <c r="BF84" s="83"/>
      <c r="BG84" s="83"/>
      <c r="BH84" s="83"/>
      <c r="BI84" s="84"/>
      <c r="BJ84" s="82">
        <f t="shared" si="25"/>
        <v>45421</v>
      </c>
      <c r="BK84" s="83"/>
      <c r="BL84" s="83"/>
      <c r="BM84" s="83"/>
      <c r="BN84" s="84"/>
      <c r="BO84" s="82">
        <f t="shared" si="26"/>
        <v>45421</v>
      </c>
      <c r="BP84" s="83"/>
      <c r="BQ84" s="83"/>
      <c r="BR84" s="83"/>
      <c r="BS84" s="84"/>
      <c r="BT84" s="82">
        <f>$B84</f>
        <v>45421</v>
      </c>
      <c r="BU84" s="83"/>
      <c r="BV84" s="83"/>
      <c r="BW84" s="83"/>
      <c r="BX84" s="84"/>
      <c r="BY84" s="82">
        <f>$B84</f>
        <v>45421</v>
      </c>
      <c r="BZ84" s="83"/>
      <c r="CA84" s="83"/>
      <c r="CB84" s="83"/>
      <c r="CC84" s="84"/>
      <c r="CD84" s="82">
        <f t="shared" si="27"/>
        <v>45421</v>
      </c>
      <c r="CE84" s="83"/>
      <c r="CF84" s="83"/>
      <c r="CG84" s="83"/>
      <c r="CH84" s="84"/>
    </row>
    <row r="85" spans="1:86" x14ac:dyDescent="0.2">
      <c r="A85" s="37" t="s">
        <v>21</v>
      </c>
      <c r="B85" s="82">
        <f>B82+49</f>
        <v>45432</v>
      </c>
      <c r="C85" s="83"/>
      <c r="D85" s="83"/>
      <c r="E85" s="83"/>
      <c r="F85" s="84"/>
      <c r="G85" s="82">
        <f t="shared" si="20"/>
        <v>45432</v>
      </c>
      <c r="H85" s="83"/>
      <c r="I85" s="83"/>
      <c r="J85" s="83"/>
      <c r="K85" s="84"/>
      <c r="L85" s="82">
        <f t="shared" si="21"/>
        <v>45432</v>
      </c>
      <c r="M85" s="83"/>
      <c r="N85" s="83"/>
      <c r="O85" s="83"/>
      <c r="P85" s="84"/>
      <c r="Q85" s="82">
        <f>$B85</f>
        <v>45432</v>
      </c>
      <c r="R85" s="83"/>
      <c r="S85" s="83"/>
      <c r="T85" s="83"/>
      <c r="U85" s="84"/>
      <c r="V85" s="82">
        <f>$B85</f>
        <v>45432</v>
      </c>
      <c r="W85" s="83"/>
      <c r="X85" s="83"/>
      <c r="Y85" s="83"/>
      <c r="Z85" s="84"/>
      <c r="AA85" s="82">
        <f>$B85</f>
        <v>45432</v>
      </c>
      <c r="AB85" s="83"/>
      <c r="AC85" s="83"/>
      <c r="AD85" s="83"/>
      <c r="AE85" s="84"/>
      <c r="AF85" s="82">
        <f>$B85</f>
        <v>45432</v>
      </c>
      <c r="AG85" s="83"/>
      <c r="AH85" s="83"/>
      <c r="AI85" s="83"/>
      <c r="AJ85" s="84"/>
      <c r="AK85" s="82">
        <f t="shared" si="22"/>
        <v>45432</v>
      </c>
      <c r="AL85" s="83"/>
      <c r="AM85" s="83"/>
      <c r="AN85" s="83"/>
      <c r="AO85" s="84"/>
      <c r="AP85" s="82">
        <f>$B85</f>
        <v>45432</v>
      </c>
      <c r="AQ85" s="83"/>
      <c r="AR85" s="83"/>
      <c r="AS85" s="83"/>
      <c r="AT85" s="84"/>
      <c r="AU85" s="82">
        <f>$B85</f>
        <v>45432</v>
      </c>
      <c r="AV85" s="83"/>
      <c r="AW85" s="83"/>
      <c r="AX85" s="83"/>
      <c r="AY85" s="84"/>
      <c r="AZ85" s="82">
        <f t="shared" si="23"/>
        <v>45432</v>
      </c>
      <c r="BA85" s="83"/>
      <c r="BB85" s="83"/>
      <c r="BC85" s="83"/>
      <c r="BD85" s="84"/>
      <c r="BE85" s="82">
        <f t="shared" si="24"/>
        <v>45432</v>
      </c>
      <c r="BF85" s="83"/>
      <c r="BG85" s="83"/>
      <c r="BH85" s="83"/>
      <c r="BI85" s="84"/>
      <c r="BJ85" s="82">
        <f t="shared" si="25"/>
        <v>45432</v>
      </c>
      <c r="BK85" s="83"/>
      <c r="BL85" s="83"/>
      <c r="BM85" s="83"/>
      <c r="BN85" s="84"/>
      <c r="BO85" s="82">
        <f t="shared" si="26"/>
        <v>45432</v>
      </c>
      <c r="BP85" s="83"/>
      <c r="BQ85" s="83"/>
      <c r="BR85" s="83"/>
      <c r="BS85" s="84"/>
      <c r="BT85" s="82">
        <f>$B85</f>
        <v>45432</v>
      </c>
      <c r="BU85" s="83"/>
      <c r="BV85" s="83"/>
      <c r="BW85" s="83"/>
      <c r="BX85" s="84"/>
      <c r="BY85" s="82">
        <f>$B85</f>
        <v>45432</v>
      </c>
      <c r="BZ85" s="83"/>
      <c r="CA85" s="83"/>
      <c r="CB85" s="83"/>
      <c r="CC85" s="84"/>
      <c r="CD85" s="82">
        <f t="shared" si="27"/>
        <v>45432</v>
      </c>
      <c r="CE85" s="83"/>
      <c r="CF85" s="83"/>
      <c r="CG85" s="83"/>
      <c r="CH85" s="84"/>
    </row>
    <row r="86" spans="1:86" x14ac:dyDescent="0.2">
      <c r="A86" s="37" t="s">
        <v>22</v>
      </c>
      <c r="B86" s="82">
        <f>B82+59</f>
        <v>45442</v>
      </c>
      <c r="C86" s="83"/>
      <c r="D86" s="83"/>
      <c r="E86" s="83"/>
      <c r="F86" s="84"/>
      <c r="G86" s="82">
        <f t="shared" si="20"/>
        <v>45442</v>
      </c>
      <c r="H86" s="83"/>
      <c r="I86" s="83"/>
      <c r="J86" s="83"/>
      <c r="K86" s="84"/>
      <c r="L86" s="82">
        <f t="shared" si="21"/>
        <v>45442</v>
      </c>
      <c r="M86" s="83"/>
      <c r="N86" s="83"/>
      <c r="O86" s="83"/>
      <c r="P86" s="84"/>
      <c r="Q86" s="82"/>
      <c r="R86" s="83"/>
      <c r="S86" s="83"/>
      <c r="T86" s="83"/>
      <c r="U86" s="84"/>
      <c r="V86" s="82"/>
      <c r="W86" s="83"/>
      <c r="X86" s="83"/>
      <c r="Y86" s="83"/>
      <c r="Z86" s="84"/>
      <c r="AA86" s="82"/>
      <c r="AB86" s="83"/>
      <c r="AC86" s="83"/>
      <c r="AD86" s="83"/>
      <c r="AE86" s="84"/>
      <c r="AF86" s="82"/>
      <c r="AG86" s="83"/>
      <c r="AH86" s="83"/>
      <c r="AI86" s="83"/>
      <c r="AJ86" s="84"/>
      <c r="AK86" s="82">
        <f t="shared" si="22"/>
        <v>45442</v>
      </c>
      <c r="AL86" s="83"/>
      <c r="AM86" s="83"/>
      <c r="AN86" s="83"/>
      <c r="AO86" s="84"/>
      <c r="AP86" s="82"/>
      <c r="AQ86" s="83"/>
      <c r="AR86" s="83"/>
      <c r="AS86" s="83"/>
      <c r="AT86" s="84"/>
      <c r="AU86" s="82"/>
      <c r="AV86" s="83"/>
      <c r="AW86" s="83"/>
      <c r="AX86" s="83"/>
      <c r="AY86" s="84"/>
      <c r="AZ86" s="82">
        <f t="shared" si="23"/>
        <v>45442</v>
      </c>
      <c r="BA86" s="83"/>
      <c r="BB86" s="83"/>
      <c r="BC86" s="83"/>
      <c r="BD86" s="84"/>
      <c r="BE86" s="82">
        <f t="shared" si="24"/>
        <v>45442</v>
      </c>
      <c r="BF86" s="83"/>
      <c r="BG86" s="83"/>
      <c r="BH86" s="83"/>
      <c r="BI86" s="84"/>
      <c r="BJ86" s="82">
        <f t="shared" si="25"/>
        <v>45442</v>
      </c>
      <c r="BK86" s="83"/>
      <c r="BL86" s="83"/>
      <c r="BM86" s="83"/>
      <c r="BN86" s="84"/>
      <c r="BO86" s="82">
        <f t="shared" si="26"/>
        <v>45442</v>
      </c>
      <c r="BP86" s="83"/>
      <c r="BQ86" s="83"/>
      <c r="BR86" s="83"/>
      <c r="BS86" s="84"/>
      <c r="BT86" s="82"/>
      <c r="BU86" s="83"/>
      <c r="BV86" s="83"/>
      <c r="BW86" s="83"/>
      <c r="BX86" s="84"/>
      <c r="BY86" s="82"/>
      <c r="BZ86" s="83"/>
      <c r="CA86" s="83"/>
      <c r="CB86" s="83"/>
      <c r="CC86" s="84"/>
      <c r="CD86" s="82">
        <f t="shared" si="27"/>
        <v>45442</v>
      </c>
      <c r="CE86" s="83"/>
      <c r="CF86" s="83"/>
      <c r="CG86" s="83"/>
      <c r="CH86" s="84"/>
    </row>
    <row r="87" spans="1:86" x14ac:dyDescent="0.2">
      <c r="A87" s="37" t="s">
        <v>65</v>
      </c>
      <c r="B87" s="82">
        <v>44746</v>
      </c>
      <c r="C87" s="83"/>
      <c r="D87" s="83"/>
      <c r="E87" s="83"/>
      <c r="F87" s="84"/>
      <c r="G87" s="82">
        <v>44746</v>
      </c>
      <c r="H87" s="83"/>
      <c r="I87" s="83"/>
      <c r="J87" s="83"/>
      <c r="K87" s="84"/>
      <c r="L87" s="82">
        <v>44746</v>
      </c>
      <c r="M87" s="83"/>
      <c r="N87" s="83"/>
      <c r="O87" s="83"/>
      <c r="P87" s="84"/>
      <c r="Q87" s="82">
        <v>44746</v>
      </c>
      <c r="R87" s="83"/>
      <c r="S87" s="83"/>
      <c r="T87" s="83"/>
      <c r="U87" s="84"/>
      <c r="V87" s="82">
        <v>44746</v>
      </c>
      <c r="W87" s="83"/>
      <c r="X87" s="83"/>
      <c r="Y87" s="83"/>
      <c r="Z87" s="84"/>
      <c r="AA87" s="82">
        <v>44746</v>
      </c>
      <c r="AB87" s="83"/>
      <c r="AC87" s="83"/>
      <c r="AD87" s="83"/>
      <c r="AE87" s="84"/>
      <c r="AF87" s="82">
        <v>44746</v>
      </c>
      <c r="AG87" s="83"/>
      <c r="AH87" s="83"/>
      <c r="AI87" s="83"/>
      <c r="AJ87" s="84"/>
      <c r="AK87" s="82">
        <v>44746</v>
      </c>
      <c r="AL87" s="83"/>
      <c r="AM87" s="83"/>
      <c r="AN87" s="83"/>
      <c r="AO87" s="84"/>
      <c r="AP87" s="82">
        <v>44746</v>
      </c>
      <c r="AQ87" s="83"/>
      <c r="AR87" s="83"/>
      <c r="AS87" s="83"/>
      <c r="AT87" s="84"/>
      <c r="AU87" s="82">
        <v>44746</v>
      </c>
      <c r="AV87" s="83"/>
      <c r="AW87" s="83"/>
      <c r="AX87" s="83"/>
      <c r="AY87" s="84"/>
      <c r="AZ87" s="82">
        <v>44746</v>
      </c>
      <c r="BA87" s="83"/>
      <c r="BB87" s="83"/>
      <c r="BC87" s="83"/>
      <c r="BD87" s="84"/>
      <c r="BE87" s="82">
        <v>44746</v>
      </c>
      <c r="BF87" s="83"/>
      <c r="BG87" s="83"/>
      <c r="BH87" s="83"/>
      <c r="BI87" s="84"/>
      <c r="BJ87" s="82">
        <v>44746</v>
      </c>
      <c r="BK87" s="83"/>
      <c r="BL87" s="83"/>
      <c r="BM87" s="83"/>
      <c r="BN87" s="84"/>
      <c r="BO87" s="82">
        <v>44746</v>
      </c>
      <c r="BP87" s="83"/>
      <c r="BQ87" s="83"/>
      <c r="BR87" s="83"/>
      <c r="BS87" s="84"/>
      <c r="BT87" s="82">
        <v>44746</v>
      </c>
      <c r="BU87" s="83"/>
      <c r="BV87" s="83"/>
      <c r="BW87" s="83"/>
      <c r="BX87" s="84"/>
      <c r="BY87" s="82">
        <v>44746</v>
      </c>
      <c r="BZ87" s="83"/>
      <c r="CA87" s="83"/>
      <c r="CB87" s="83"/>
      <c r="CC87" s="84"/>
      <c r="CD87" s="82">
        <v>44746</v>
      </c>
      <c r="CE87" s="83"/>
      <c r="CF87" s="83"/>
      <c r="CG87" s="83"/>
      <c r="CH87" s="84"/>
    </row>
    <row r="88" spans="1:86" x14ac:dyDescent="0.2">
      <c r="A88" s="37" t="s">
        <v>23</v>
      </c>
      <c r="B88" s="82">
        <f>DATE($B$1,8,15)</f>
        <v>45519</v>
      </c>
      <c r="C88" s="83"/>
      <c r="D88" s="83"/>
      <c r="E88" s="83"/>
      <c r="F88" s="84"/>
      <c r="G88" s="82"/>
      <c r="H88" s="83"/>
      <c r="I88" s="83"/>
      <c r="J88" s="83"/>
      <c r="K88" s="84"/>
      <c r="L88" s="85"/>
      <c r="M88" s="86"/>
      <c r="N88" s="86"/>
      <c r="O88" s="86"/>
      <c r="P88" s="87"/>
      <c r="Q88" s="82"/>
      <c r="R88" s="83"/>
      <c r="S88" s="83"/>
      <c r="T88" s="83"/>
      <c r="U88" s="84"/>
      <c r="V88" s="82"/>
      <c r="W88" s="83"/>
      <c r="X88" s="83"/>
      <c r="Y88" s="83"/>
      <c r="Z88" s="84"/>
      <c r="AA88" s="82"/>
      <c r="AB88" s="83"/>
      <c r="AC88" s="83"/>
      <c r="AD88" s="83"/>
      <c r="AE88" s="84"/>
      <c r="AF88" s="82"/>
      <c r="AG88" s="83"/>
      <c r="AH88" s="83"/>
      <c r="AI88" s="83"/>
      <c r="AJ88" s="84"/>
      <c r="AK88" s="82"/>
      <c r="AL88" s="83"/>
      <c r="AM88" s="83"/>
      <c r="AN88" s="83"/>
      <c r="AO88" s="84"/>
      <c r="AP88" s="82"/>
      <c r="AQ88" s="83"/>
      <c r="AR88" s="83"/>
      <c r="AS88" s="83"/>
      <c r="AT88" s="84"/>
      <c r="AU88" s="82"/>
      <c r="AV88" s="83"/>
      <c r="AW88" s="83"/>
      <c r="AX88" s="83"/>
      <c r="AY88" s="84"/>
      <c r="AZ88" s="82"/>
      <c r="BA88" s="83"/>
      <c r="BB88" s="83"/>
      <c r="BC88" s="83"/>
      <c r="BD88" s="84"/>
      <c r="BE88" s="82"/>
      <c r="BF88" s="83"/>
      <c r="BG88" s="83"/>
      <c r="BH88" s="83"/>
      <c r="BI88" s="84"/>
      <c r="BJ88" s="82">
        <f>$B88</f>
        <v>45519</v>
      </c>
      <c r="BK88" s="83"/>
      <c r="BL88" s="83"/>
      <c r="BM88" s="83"/>
      <c r="BN88" s="84"/>
      <c r="BO88" s="82"/>
      <c r="BP88" s="83"/>
      <c r="BQ88" s="83"/>
      <c r="BR88" s="83"/>
      <c r="BS88" s="84"/>
      <c r="BT88" s="82"/>
      <c r="BU88" s="83"/>
      <c r="BV88" s="83"/>
      <c r="BW88" s="83"/>
      <c r="BX88" s="84"/>
      <c r="BY88" s="82"/>
      <c r="BZ88" s="83"/>
      <c r="CA88" s="83"/>
      <c r="CB88" s="83"/>
      <c r="CC88" s="84"/>
      <c r="CD88" s="82"/>
      <c r="CE88" s="83"/>
      <c r="CF88" s="83"/>
      <c r="CG88" s="83"/>
      <c r="CH88" s="84"/>
    </row>
    <row r="89" spans="1:86" x14ac:dyDescent="0.2">
      <c r="A89" s="37" t="s">
        <v>46</v>
      </c>
      <c r="B89" s="82">
        <f>DATE($B$1,9,30)</f>
        <v>45565</v>
      </c>
      <c r="C89" s="83"/>
      <c r="D89" s="83"/>
      <c r="E89" s="83"/>
      <c r="F89" s="84"/>
      <c r="G89" s="82"/>
      <c r="H89" s="83"/>
      <c r="I89" s="83"/>
      <c r="J89" s="83"/>
      <c r="K89" s="84"/>
      <c r="L89" s="82"/>
      <c r="M89" s="83"/>
      <c r="N89" s="83"/>
      <c r="O89" s="83"/>
      <c r="P89" s="84"/>
      <c r="Q89" s="82"/>
      <c r="R89" s="83"/>
      <c r="S89" s="83"/>
      <c r="T89" s="83"/>
      <c r="U89" s="84"/>
      <c r="V89" s="82"/>
      <c r="W89" s="83"/>
      <c r="X89" s="83"/>
      <c r="Y89" s="83"/>
      <c r="Z89" s="84"/>
      <c r="AA89" s="82"/>
      <c r="AB89" s="83"/>
      <c r="AC89" s="83"/>
      <c r="AD89" s="83"/>
      <c r="AE89" s="84"/>
      <c r="AF89" s="82"/>
      <c r="AG89" s="83"/>
      <c r="AH89" s="83"/>
      <c r="AI89" s="83"/>
      <c r="AJ89" s="84"/>
      <c r="AK89" s="82"/>
      <c r="AL89" s="83"/>
      <c r="AM89" s="83"/>
      <c r="AN89" s="83"/>
      <c r="AO89" s="84"/>
      <c r="AP89" s="82"/>
      <c r="AQ89" s="83"/>
      <c r="AR89" s="83"/>
      <c r="AS89" s="83"/>
      <c r="AT89" s="84"/>
      <c r="AU89" s="82"/>
      <c r="AV89" s="83"/>
      <c r="AW89" s="83"/>
      <c r="AX89" s="83"/>
      <c r="AY89" s="84"/>
      <c r="AZ89" s="82"/>
      <c r="BA89" s="83"/>
      <c r="BB89" s="83"/>
      <c r="BC89" s="83"/>
      <c r="BD89" s="84"/>
      <c r="BE89" s="82"/>
      <c r="BF89" s="83"/>
      <c r="BG89" s="83"/>
      <c r="BH89" s="83"/>
      <c r="BI89" s="84"/>
      <c r="BJ89" s="82"/>
      <c r="BK89" s="83"/>
      <c r="BL89" s="83"/>
      <c r="BM89" s="83"/>
      <c r="BN89" s="84"/>
      <c r="BO89" s="82"/>
      <c r="BP89" s="83"/>
      <c r="BQ89" s="83"/>
      <c r="BR89" s="83"/>
      <c r="BS89" s="84"/>
      <c r="BT89" s="82"/>
      <c r="BU89" s="83"/>
      <c r="BV89" s="83"/>
      <c r="BW89" s="83"/>
      <c r="BX89" s="84"/>
      <c r="BY89" s="82"/>
      <c r="BZ89" s="83"/>
      <c r="CA89" s="83"/>
      <c r="CB89" s="83"/>
      <c r="CC89" s="84"/>
      <c r="CD89" s="82">
        <f>$B89</f>
        <v>45565</v>
      </c>
      <c r="CE89" s="83"/>
      <c r="CF89" s="83"/>
      <c r="CG89" s="83"/>
      <c r="CH89" s="84"/>
    </row>
    <row r="90" spans="1:86" x14ac:dyDescent="0.2">
      <c r="A90" s="37" t="s">
        <v>47</v>
      </c>
      <c r="B90" s="82">
        <f>DATE($B$1,10,3)</f>
        <v>45568</v>
      </c>
      <c r="C90" s="83"/>
      <c r="D90" s="83"/>
      <c r="E90" s="83"/>
      <c r="F90" s="84"/>
      <c r="G90" s="82">
        <f>$B90</f>
        <v>45568</v>
      </c>
      <c r="H90" s="83"/>
      <c r="I90" s="83"/>
      <c r="J90" s="83"/>
      <c r="K90" s="84"/>
      <c r="L90" s="82">
        <f>$B90</f>
        <v>45568</v>
      </c>
      <c r="M90" s="83"/>
      <c r="N90" s="83"/>
      <c r="O90" s="83"/>
      <c r="P90" s="84"/>
      <c r="Q90" s="82">
        <f>$B90</f>
        <v>45568</v>
      </c>
      <c r="R90" s="83"/>
      <c r="S90" s="83"/>
      <c r="T90" s="83"/>
      <c r="U90" s="84"/>
      <c r="V90" s="82">
        <f>$B90</f>
        <v>45568</v>
      </c>
      <c r="W90" s="83"/>
      <c r="X90" s="83"/>
      <c r="Y90" s="83"/>
      <c r="Z90" s="84"/>
      <c r="AA90" s="82">
        <f>$B90</f>
        <v>45568</v>
      </c>
      <c r="AB90" s="83"/>
      <c r="AC90" s="83"/>
      <c r="AD90" s="83"/>
      <c r="AE90" s="84"/>
      <c r="AF90" s="82">
        <f>$B90</f>
        <v>45568</v>
      </c>
      <c r="AG90" s="83"/>
      <c r="AH90" s="83"/>
      <c r="AI90" s="83"/>
      <c r="AJ90" s="84"/>
      <c r="AK90" s="82">
        <f>$B90</f>
        <v>45568</v>
      </c>
      <c r="AL90" s="83"/>
      <c r="AM90" s="83"/>
      <c r="AN90" s="83"/>
      <c r="AO90" s="84"/>
      <c r="AP90" s="82">
        <f>$B90</f>
        <v>45568</v>
      </c>
      <c r="AQ90" s="83"/>
      <c r="AR90" s="83"/>
      <c r="AS90" s="83"/>
      <c r="AT90" s="84"/>
      <c r="AU90" s="82">
        <f>$B90</f>
        <v>45568</v>
      </c>
      <c r="AV90" s="83"/>
      <c r="AW90" s="83"/>
      <c r="AX90" s="83"/>
      <c r="AY90" s="84"/>
      <c r="AZ90" s="82">
        <f>$B90</f>
        <v>45568</v>
      </c>
      <c r="BA90" s="83"/>
      <c r="BB90" s="83"/>
      <c r="BC90" s="83"/>
      <c r="BD90" s="84"/>
      <c r="BE90" s="82">
        <f>$B90</f>
        <v>45568</v>
      </c>
      <c r="BF90" s="83"/>
      <c r="BG90" s="83"/>
      <c r="BH90" s="83"/>
      <c r="BI90" s="84"/>
      <c r="BJ90" s="82">
        <f>$B90</f>
        <v>45568</v>
      </c>
      <c r="BK90" s="83"/>
      <c r="BL90" s="83"/>
      <c r="BM90" s="83"/>
      <c r="BN90" s="84"/>
      <c r="BO90" s="82">
        <f>$B90</f>
        <v>45568</v>
      </c>
      <c r="BP90" s="83"/>
      <c r="BQ90" s="83"/>
      <c r="BR90" s="83"/>
      <c r="BS90" s="84"/>
      <c r="BT90" s="82">
        <f>$B90</f>
        <v>45568</v>
      </c>
      <c r="BU90" s="83"/>
      <c r="BV90" s="83"/>
      <c r="BW90" s="83"/>
      <c r="BX90" s="84"/>
      <c r="BY90" s="82">
        <f>$B90</f>
        <v>45568</v>
      </c>
      <c r="BZ90" s="83"/>
      <c r="CA90" s="83"/>
      <c r="CB90" s="83"/>
      <c r="CC90" s="84"/>
      <c r="CD90" s="82">
        <f>$B90</f>
        <v>45568</v>
      </c>
      <c r="CE90" s="83"/>
      <c r="CF90" s="83"/>
      <c r="CG90" s="83"/>
      <c r="CH90" s="84"/>
    </row>
    <row r="91" spans="1:86" x14ac:dyDescent="0.2">
      <c r="A91" s="37" t="s">
        <v>44</v>
      </c>
      <c r="B91" s="82">
        <f>DATE($B$1,10,31)</f>
        <v>45596</v>
      </c>
      <c r="C91" s="83"/>
      <c r="D91" s="83"/>
      <c r="E91" s="83"/>
      <c r="F91" s="84"/>
      <c r="G91" s="82"/>
      <c r="H91" s="83"/>
      <c r="I91" s="83"/>
      <c r="J91" s="83"/>
      <c r="K91" s="84"/>
      <c r="L91" s="82"/>
      <c r="M91" s="83"/>
      <c r="N91" s="83"/>
      <c r="O91" s="83"/>
      <c r="P91" s="84"/>
      <c r="Q91" s="82"/>
      <c r="R91" s="83"/>
      <c r="S91" s="83"/>
      <c r="T91" s="83"/>
      <c r="U91" s="84"/>
      <c r="V91" s="82">
        <f>$B91</f>
        <v>45596</v>
      </c>
      <c r="W91" s="83"/>
      <c r="X91" s="83"/>
      <c r="Y91" s="83"/>
      <c r="Z91" s="84"/>
      <c r="AA91" s="82">
        <f>$B91</f>
        <v>45596</v>
      </c>
      <c r="AB91" s="83"/>
      <c r="AC91" s="83"/>
      <c r="AD91" s="83"/>
      <c r="AE91" s="84"/>
      <c r="AF91" s="82">
        <f>$B91</f>
        <v>45596</v>
      </c>
      <c r="AG91" s="83"/>
      <c r="AH91" s="83"/>
      <c r="AI91" s="83"/>
      <c r="AJ91" s="84"/>
      <c r="AK91" s="82"/>
      <c r="AL91" s="83"/>
      <c r="AM91" s="83"/>
      <c r="AN91" s="83"/>
      <c r="AO91" s="84"/>
      <c r="AP91" s="82">
        <f>$B91</f>
        <v>45596</v>
      </c>
      <c r="AQ91" s="83"/>
      <c r="AR91" s="83"/>
      <c r="AS91" s="83"/>
      <c r="AT91" s="84"/>
      <c r="AU91" s="82">
        <f>$B91</f>
        <v>45596</v>
      </c>
      <c r="AV91" s="83"/>
      <c r="AW91" s="83"/>
      <c r="AX91" s="83"/>
      <c r="AY91" s="84"/>
      <c r="AZ91" s="82"/>
      <c r="BA91" s="83"/>
      <c r="BB91" s="83"/>
      <c r="BC91" s="83"/>
      <c r="BD91" s="84"/>
      <c r="BE91" s="82"/>
      <c r="BF91" s="83"/>
      <c r="BG91" s="83"/>
      <c r="BH91" s="83"/>
      <c r="BI91" s="84"/>
      <c r="BJ91" s="82"/>
      <c r="BK91" s="83"/>
      <c r="BL91" s="83"/>
      <c r="BM91" s="83"/>
      <c r="BN91" s="84"/>
      <c r="BO91" s="82"/>
      <c r="BP91" s="83"/>
      <c r="BQ91" s="83"/>
      <c r="BR91" s="83"/>
      <c r="BS91" s="84"/>
      <c r="BT91" s="82"/>
      <c r="BU91" s="83"/>
      <c r="BV91" s="83"/>
      <c r="BW91" s="83"/>
      <c r="BX91" s="84"/>
      <c r="BY91" s="82"/>
      <c r="BZ91" s="83"/>
      <c r="CA91" s="83"/>
      <c r="CB91" s="83"/>
      <c r="CC91" s="84"/>
      <c r="CD91" s="82"/>
      <c r="CE91" s="83"/>
      <c r="CF91" s="83"/>
      <c r="CG91" s="83"/>
      <c r="CH91" s="84"/>
    </row>
    <row r="92" spans="1:86" x14ac:dyDescent="0.2">
      <c r="A92" s="37" t="s">
        <v>24</v>
      </c>
      <c r="B92" s="82">
        <f>DATE($B$1,11,1)</f>
        <v>45597</v>
      </c>
      <c r="C92" s="83"/>
      <c r="D92" s="83"/>
      <c r="E92" s="83"/>
      <c r="F92" s="84"/>
      <c r="G92" s="82">
        <f>$B92</f>
        <v>45597</v>
      </c>
      <c r="H92" s="83"/>
      <c r="I92" s="83"/>
      <c r="J92" s="83"/>
      <c r="K92" s="84"/>
      <c r="L92" s="82">
        <f>$B92</f>
        <v>45597</v>
      </c>
      <c r="M92" s="83"/>
      <c r="N92" s="83"/>
      <c r="O92" s="83"/>
      <c r="P92" s="84"/>
      <c r="Q92" s="82"/>
      <c r="R92" s="83"/>
      <c r="S92" s="83"/>
      <c r="T92" s="83"/>
      <c r="U92" s="84"/>
      <c r="V92" s="82"/>
      <c r="W92" s="83"/>
      <c r="X92" s="83"/>
      <c r="Y92" s="83"/>
      <c r="Z92" s="84"/>
      <c r="AA92" s="82"/>
      <c r="AB92" s="83"/>
      <c r="AC92" s="83"/>
      <c r="AD92" s="83"/>
      <c r="AE92" s="84"/>
      <c r="AF92" s="82"/>
      <c r="AG92" s="83"/>
      <c r="AH92" s="83"/>
      <c r="AI92" s="83"/>
      <c r="AJ92" s="84"/>
      <c r="AK92" s="82"/>
      <c r="AL92" s="83"/>
      <c r="AM92" s="83"/>
      <c r="AN92" s="83"/>
      <c r="AO92" s="84"/>
      <c r="AP92" s="82"/>
      <c r="AQ92" s="83"/>
      <c r="AR92" s="83"/>
      <c r="AS92" s="83"/>
      <c r="AT92" s="84"/>
      <c r="AU92" s="82"/>
      <c r="AV92" s="83"/>
      <c r="AW92" s="83"/>
      <c r="AX92" s="83"/>
      <c r="AY92" s="84"/>
      <c r="AZ92" s="82">
        <f>$B92</f>
        <v>45597</v>
      </c>
      <c r="BA92" s="83"/>
      <c r="BB92" s="83"/>
      <c r="BC92" s="83"/>
      <c r="BD92" s="84"/>
      <c r="BE92" s="82">
        <f>$B92</f>
        <v>45597</v>
      </c>
      <c r="BF92" s="83"/>
      <c r="BG92" s="83"/>
      <c r="BH92" s="83"/>
      <c r="BI92" s="84"/>
      <c r="BJ92" s="82">
        <f>$B92</f>
        <v>45597</v>
      </c>
      <c r="BK92" s="83"/>
      <c r="BL92" s="83"/>
      <c r="BM92" s="83"/>
      <c r="BN92" s="84"/>
      <c r="BO92" s="82">
        <f>$B92</f>
        <v>45597</v>
      </c>
      <c r="BP92" s="83"/>
      <c r="BQ92" s="83"/>
      <c r="BR92" s="83"/>
      <c r="BS92" s="84"/>
      <c r="BT92" s="82">
        <f>$B92</f>
        <v>45597</v>
      </c>
      <c r="BU92" s="83"/>
      <c r="BV92" s="83"/>
      <c r="BW92" s="83"/>
      <c r="BX92" s="84"/>
      <c r="BY92" s="82"/>
      <c r="BZ92" s="83"/>
      <c r="CA92" s="83"/>
      <c r="CB92" s="83"/>
      <c r="CC92" s="84"/>
      <c r="CD92" s="82"/>
      <c r="CE92" s="83"/>
      <c r="CF92" s="83"/>
      <c r="CG92" s="83"/>
      <c r="CH92" s="84"/>
    </row>
    <row r="93" spans="1:86" x14ac:dyDescent="0.2">
      <c r="A93" s="37" t="s">
        <v>45</v>
      </c>
      <c r="B93" s="82">
        <f>DATE($B$1,12,25)-WEEKDAY(DATE($B$1,12,25),2)-32</f>
        <v>45616</v>
      </c>
      <c r="C93" s="83"/>
      <c r="D93" s="83"/>
      <c r="E93" s="83"/>
      <c r="F93" s="84"/>
      <c r="G93" s="82"/>
      <c r="H93" s="83"/>
      <c r="I93" s="83"/>
      <c r="J93" s="83"/>
      <c r="K93" s="84"/>
      <c r="L93" s="82"/>
      <c r="M93" s="83"/>
      <c r="N93" s="83"/>
      <c r="O93" s="83"/>
      <c r="P93" s="84"/>
      <c r="Q93" s="82"/>
      <c r="R93" s="83"/>
      <c r="S93" s="83"/>
      <c r="T93" s="83"/>
      <c r="U93" s="84"/>
      <c r="V93" s="82"/>
      <c r="W93" s="83"/>
      <c r="X93" s="83"/>
      <c r="Y93" s="83"/>
      <c r="Z93" s="84"/>
      <c r="AA93" s="82"/>
      <c r="AB93" s="83"/>
      <c r="AC93" s="83"/>
      <c r="AD93" s="83"/>
      <c r="AE93" s="84"/>
      <c r="AF93" s="82"/>
      <c r="AG93" s="83"/>
      <c r="AH93" s="83"/>
      <c r="AI93" s="83"/>
      <c r="AJ93" s="84"/>
      <c r="AK93" s="82"/>
      <c r="AL93" s="83"/>
      <c r="AM93" s="83"/>
      <c r="AN93" s="83"/>
      <c r="AO93" s="84"/>
      <c r="AP93" s="82"/>
      <c r="AQ93" s="83"/>
      <c r="AR93" s="83"/>
      <c r="AS93" s="83"/>
      <c r="AT93" s="84"/>
      <c r="AU93" s="82"/>
      <c r="AV93" s="83"/>
      <c r="AW93" s="83"/>
      <c r="AX93" s="83"/>
      <c r="AY93" s="84"/>
      <c r="AZ93" s="82"/>
      <c r="BA93" s="83"/>
      <c r="BB93" s="83"/>
      <c r="BC93" s="83"/>
      <c r="BD93" s="84"/>
      <c r="BE93" s="82"/>
      <c r="BF93" s="83"/>
      <c r="BG93" s="83"/>
      <c r="BH93" s="83"/>
      <c r="BI93" s="84"/>
      <c r="BJ93" s="82"/>
      <c r="BK93" s="83"/>
      <c r="BL93" s="83"/>
      <c r="BM93" s="83"/>
      <c r="BN93" s="84"/>
      <c r="BO93" s="82">
        <f>$B93</f>
        <v>45616</v>
      </c>
      <c r="BP93" s="83"/>
      <c r="BQ93" s="83"/>
      <c r="BR93" s="83"/>
      <c r="BS93" s="84"/>
      <c r="BT93" s="82"/>
      <c r="BU93" s="83"/>
      <c r="BV93" s="83"/>
      <c r="BW93" s="83"/>
      <c r="BX93" s="84"/>
      <c r="BY93" s="82">
        <f>$B93</f>
        <v>45616</v>
      </c>
      <c r="BZ93" s="83"/>
      <c r="CA93" s="83"/>
      <c r="CB93" s="83"/>
      <c r="CC93" s="84"/>
      <c r="CD93" s="82">
        <f>$B93</f>
        <v>45616</v>
      </c>
      <c r="CE93" s="83"/>
      <c r="CF93" s="83"/>
      <c r="CG93" s="83"/>
      <c r="CH93" s="84"/>
    </row>
    <row r="94" spans="1:86" x14ac:dyDescent="0.2">
      <c r="A94" s="37" t="s">
        <v>25</v>
      </c>
      <c r="B94" s="82">
        <f>DATE($B$1,12,25)</f>
        <v>45651</v>
      </c>
      <c r="C94" s="83"/>
      <c r="D94" s="83"/>
      <c r="E94" s="83"/>
      <c r="F94" s="84"/>
      <c r="G94" s="82">
        <f>$B94</f>
        <v>45651</v>
      </c>
      <c r="H94" s="83"/>
      <c r="I94" s="83"/>
      <c r="J94" s="83"/>
      <c r="K94" s="84"/>
      <c r="L94" s="82">
        <f>$B94</f>
        <v>45651</v>
      </c>
      <c r="M94" s="83"/>
      <c r="N94" s="83"/>
      <c r="O94" s="83"/>
      <c r="P94" s="84"/>
      <c r="Q94" s="82">
        <f>$B94</f>
        <v>45651</v>
      </c>
      <c r="R94" s="83"/>
      <c r="S94" s="83"/>
      <c r="T94" s="83"/>
      <c r="U94" s="84"/>
      <c r="V94" s="82">
        <f>$B94</f>
        <v>45651</v>
      </c>
      <c r="W94" s="83"/>
      <c r="X94" s="83"/>
      <c r="Y94" s="83"/>
      <c r="Z94" s="84"/>
      <c r="AA94" s="82">
        <f>$B94</f>
        <v>45651</v>
      </c>
      <c r="AB94" s="83"/>
      <c r="AC94" s="83"/>
      <c r="AD94" s="83"/>
      <c r="AE94" s="84"/>
      <c r="AF94" s="82">
        <f>$B94</f>
        <v>45651</v>
      </c>
      <c r="AG94" s="83"/>
      <c r="AH94" s="83"/>
      <c r="AI94" s="83"/>
      <c r="AJ94" s="84"/>
      <c r="AK94" s="82">
        <f>$B94</f>
        <v>45651</v>
      </c>
      <c r="AL94" s="83"/>
      <c r="AM94" s="83"/>
      <c r="AN94" s="83"/>
      <c r="AO94" s="84"/>
      <c r="AP94" s="82">
        <f>$B94</f>
        <v>45651</v>
      </c>
      <c r="AQ94" s="83"/>
      <c r="AR94" s="83"/>
      <c r="AS94" s="83"/>
      <c r="AT94" s="84"/>
      <c r="AU94" s="82">
        <f>$B94</f>
        <v>45651</v>
      </c>
      <c r="AV94" s="83"/>
      <c r="AW94" s="83"/>
      <c r="AX94" s="83"/>
      <c r="AY94" s="84"/>
      <c r="AZ94" s="82">
        <f>$B94</f>
        <v>45651</v>
      </c>
      <c r="BA94" s="83"/>
      <c r="BB94" s="83"/>
      <c r="BC94" s="83"/>
      <c r="BD94" s="84"/>
      <c r="BE94" s="82">
        <f>$B94</f>
        <v>45651</v>
      </c>
      <c r="BF94" s="83"/>
      <c r="BG94" s="83"/>
      <c r="BH94" s="83"/>
      <c r="BI94" s="84"/>
      <c r="BJ94" s="82">
        <f>$B94</f>
        <v>45651</v>
      </c>
      <c r="BK94" s="83"/>
      <c r="BL94" s="83"/>
      <c r="BM94" s="83"/>
      <c r="BN94" s="84"/>
      <c r="BO94" s="82">
        <f>$B94</f>
        <v>45651</v>
      </c>
      <c r="BP94" s="83"/>
      <c r="BQ94" s="83"/>
      <c r="BR94" s="83"/>
      <c r="BS94" s="84"/>
      <c r="BT94" s="82">
        <f>$B94</f>
        <v>45651</v>
      </c>
      <c r="BU94" s="83"/>
      <c r="BV94" s="83"/>
      <c r="BW94" s="83"/>
      <c r="BX94" s="84"/>
      <c r="BY94" s="82">
        <f>$B94</f>
        <v>45651</v>
      </c>
      <c r="BZ94" s="83"/>
      <c r="CA94" s="83"/>
      <c r="CB94" s="83"/>
      <c r="CC94" s="84"/>
      <c r="CD94" s="82">
        <f>$B94</f>
        <v>45651</v>
      </c>
      <c r="CE94" s="83"/>
      <c r="CF94" s="83"/>
      <c r="CG94" s="83"/>
      <c r="CH94" s="84"/>
    </row>
    <row r="95" spans="1:86" ht="17" thickBot="1" x14ac:dyDescent="0.25">
      <c r="A95" s="38" t="s">
        <v>48</v>
      </c>
      <c r="B95" s="88">
        <f>DATE($B$1,12,26)</f>
        <v>45652</v>
      </c>
      <c r="C95" s="89"/>
      <c r="D95" s="89"/>
      <c r="E95" s="89"/>
      <c r="F95" s="90"/>
      <c r="G95" s="88">
        <f>$B95</f>
        <v>45652</v>
      </c>
      <c r="H95" s="89"/>
      <c r="I95" s="89"/>
      <c r="J95" s="89"/>
      <c r="K95" s="90"/>
      <c r="L95" s="88">
        <f>$B95</f>
        <v>45652</v>
      </c>
      <c r="M95" s="89"/>
      <c r="N95" s="89"/>
      <c r="O95" s="89"/>
      <c r="P95" s="90"/>
      <c r="Q95" s="88">
        <f>$B95</f>
        <v>45652</v>
      </c>
      <c r="R95" s="89"/>
      <c r="S95" s="89"/>
      <c r="T95" s="89"/>
      <c r="U95" s="90"/>
      <c r="V95" s="88">
        <f>$B95</f>
        <v>45652</v>
      </c>
      <c r="W95" s="89"/>
      <c r="X95" s="89"/>
      <c r="Y95" s="89"/>
      <c r="Z95" s="90"/>
      <c r="AA95" s="88">
        <f>$B95</f>
        <v>45652</v>
      </c>
      <c r="AB95" s="89"/>
      <c r="AC95" s="89"/>
      <c r="AD95" s="89"/>
      <c r="AE95" s="90"/>
      <c r="AF95" s="88">
        <f>$B95</f>
        <v>45652</v>
      </c>
      <c r="AG95" s="89"/>
      <c r="AH95" s="89"/>
      <c r="AI95" s="89"/>
      <c r="AJ95" s="90"/>
      <c r="AK95" s="88">
        <f>$B95</f>
        <v>45652</v>
      </c>
      <c r="AL95" s="89"/>
      <c r="AM95" s="89"/>
      <c r="AN95" s="89"/>
      <c r="AO95" s="90"/>
      <c r="AP95" s="88">
        <f>$B95</f>
        <v>45652</v>
      </c>
      <c r="AQ95" s="89"/>
      <c r="AR95" s="89"/>
      <c r="AS95" s="89"/>
      <c r="AT95" s="90"/>
      <c r="AU95" s="88">
        <f>$B95</f>
        <v>45652</v>
      </c>
      <c r="AV95" s="89"/>
      <c r="AW95" s="89"/>
      <c r="AX95" s="89"/>
      <c r="AY95" s="90"/>
      <c r="AZ95" s="88">
        <f>$B95</f>
        <v>45652</v>
      </c>
      <c r="BA95" s="89"/>
      <c r="BB95" s="89"/>
      <c r="BC95" s="89"/>
      <c r="BD95" s="90"/>
      <c r="BE95" s="88">
        <f>$B95</f>
        <v>45652</v>
      </c>
      <c r="BF95" s="89"/>
      <c r="BG95" s="89"/>
      <c r="BH95" s="89"/>
      <c r="BI95" s="90"/>
      <c r="BJ95" s="88">
        <f>$B95</f>
        <v>45652</v>
      </c>
      <c r="BK95" s="89"/>
      <c r="BL95" s="89"/>
      <c r="BM95" s="89"/>
      <c r="BN95" s="90"/>
      <c r="BO95" s="88">
        <f>$B95</f>
        <v>45652</v>
      </c>
      <c r="BP95" s="89"/>
      <c r="BQ95" s="89"/>
      <c r="BR95" s="89"/>
      <c r="BS95" s="90"/>
      <c r="BT95" s="88">
        <f>$B95</f>
        <v>45652</v>
      </c>
      <c r="BU95" s="89"/>
      <c r="BV95" s="89"/>
      <c r="BW95" s="89"/>
      <c r="BX95" s="90"/>
      <c r="BY95" s="88">
        <f>$B95</f>
        <v>45652</v>
      </c>
      <c r="BZ95" s="89"/>
      <c r="CA95" s="89"/>
      <c r="CB95" s="89"/>
      <c r="CC95" s="90"/>
      <c r="CD95" s="88">
        <f>$B95</f>
        <v>45652</v>
      </c>
      <c r="CE95" s="89"/>
      <c r="CF95" s="89"/>
      <c r="CG95" s="89"/>
      <c r="CH95" s="90"/>
    </row>
    <row r="96" spans="1:86" ht="17" thickBot="1" x14ac:dyDescent="0.25">
      <c r="A96" s="6"/>
      <c r="B96" s="6"/>
      <c r="C96" s="6"/>
      <c r="D96" s="6"/>
      <c r="E96" s="6"/>
      <c r="F96" s="6"/>
      <c r="G96" s="91">
        <f>COUNT(G78:K95)</f>
        <v>13</v>
      </c>
      <c r="H96" s="91"/>
      <c r="I96" s="91"/>
      <c r="J96" s="91"/>
      <c r="K96" s="91"/>
      <c r="L96" s="91">
        <f>COUNT(L78:P95)</f>
        <v>13</v>
      </c>
      <c r="M96" s="91"/>
      <c r="N96" s="91"/>
      <c r="O96" s="91"/>
      <c r="P96" s="91"/>
      <c r="Q96" s="91">
        <f>COUNT(Q78:U95)</f>
        <v>10</v>
      </c>
      <c r="R96" s="91"/>
      <c r="S96" s="91"/>
      <c r="T96" s="91"/>
      <c r="U96" s="91"/>
      <c r="V96" s="91">
        <f>COUNT(V78:Z95)</f>
        <v>11</v>
      </c>
      <c r="W96" s="91"/>
      <c r="X96" s="91"/>
      <c r="Y96" s="91"/>
      <c r="Z96" s="91"/>
      <c r="AA96" s="91">
        <f>COUNT(AA78:AE95)</f>
        <v>11</v>
      </c>
      <c r="AB96" s="91"/>
      <c r="AC96" s="91"/>
      <c r="AD96" s="91"/>
      <c r="AE96" s="91"/>
      <c r="AF96" s="91">
        <f>COUNT(AF78:AJ95)</f>
        <v>11</v>
      </c>
      <c r="AG96" s="91"/>
      <c r="AH96" s="91"/>
      <c r="AI96" s="91"/>
      <c r="AJ96" s="91"/>
      <c r="AK96" s="91">
        <f>COUNT(AK78:AO95)</f>
        <v>11</v>
      </c>
      <c r="AL96" s="91"/>
      <c r="AM96" s="91"/>
      <c r="AN96" s="91"/>
      <c r="AO96" s="91"/>
      <c r="AP96" s="91">
        <f>COUNT(AP78:AT95)</f>
        <v>11</v>
      </c>
      <c r="AQ96" s="91"/>
      <c r="AR96" s="91"/>
      <c r="AS96" s="91"/>
      <c r="AT96" s="91"/>
      <c r="AU96" s="91">
        <f>COUNT(AU78:AY95)</f>
        <v>11</v>
      </c>
      <c r="AV96" s="91"/>
      <c r="AW96" s="91"/>
      <c r="AX96" s="91"/>
      <c r="AY96" s="91"/>
      <c r="AZ96" s="91">
        <f>COUNT(AZ78:BD95)</f>
        <v>12</v>
      </c>
      <c r="BA96" s="91"/>
      <c r="BB96" s="91"/>
      <c r="BC96" s="91"/>
      <c r="BD96" s="91"/>
      <c r="BE96" s="91">
        <f>COUNT(BE78:BI95)</f>
        <v>12</v>
      </c>
      <c r="BF96" s="91"/>
      <c r="BG96" s="91"/>
      <c r="BH96" s="91"/>
      <c r="BI96" s="91"/>
      <c r="BJ96" s="91">
        <f>COUNT(BJ78:BN95)</f>
        <v>13</v>
      </c>
      <c r="BK96" s="91"/>
      <c r="BL96" s="91"/>
      <c r="BM96" s="91"/>
      <c r="BN96" s="91"/>
      <c r="BO96" s="91">
        <f>COUNT(BO78:BS95)</f>
        <v>13</v>
      </c>
      <c r="BP96" s="91"/>
      <c r="BQ96" s="91"/>
      <c r="BR96" s="91"/>
      <c r="BS96" s="91"/>
      <c r="BT96" s="91">
        <f>COUNT(BT78:BX95)</f>
        <v>12</v>
      </c>
      <c r="BU96" s="91"/>
      <c r="BV96" s="91"/>
      <c r="BW96" s="91"/>
      <c r="BX96" s="91"/>
      <c r="BY96" s="91">
        <f>COUNT(BY78:CC95)</f>
        <v>11</v>
      </c>
      <c r="BZ96" s="91"/>
      <c r="CA96" s="91"/>
      <c r="CB96" s="91"/>
      <c r="CC96" s="91"/>
      <c r="CD96" s="91">
        <f>COUNT(CD78:CH95)</f>
        <v>13</v>
      </c>
      <c r="CE96" s="91"/>
      <c r="CF96" s="91"/>
      <c r="CG96" s="91"/>
      <c r="CH96" s="91"/>
    </row>
    <row r="97" spans="1:86" ht="17" thickBot="1" x14ac:dyDescent="0.25">
      <c r="A97" s="40" t="s">
        <v>49</v>
      </c>
      <c r="B97" s="6"/>
      <c r="C97" s="6"/>
      <c r="D97" s="6"/>
      <c r="E97" s="62"/>
      <c r="F97" s="62"/>
      <c r="G97" s="62"/>
      <c r="H97" s="62"/>
      <c r="I97" s="62"/>
      <c r="L97" s="92"/>
      <c r="M97" s="92"/>
      <c r="N97" s="92"/>
      <c r="O97" s="92"/>
      <c r="P97" s="92"/>
      <c r="Q97" s="62"/>
      <c r="R97" s="62"/>
      <c r="S97" s="62"/>
      <c r="T97" s="62"/>
      <c r="U97" s="6"/>
      <c r="V97" s="62"/>
      <c r="W97" s="62"/>
      <c r="X97" s="62"/>
      <c r="Y97" s="62"/>
      <c r="Z97" s="62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</row>
    <row r="98" spans="1:86" x14ac:dyDescent="0.2">
      <c r="A98" s="35" t="str">
        <f>G77</f>
        <v>Alabama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</row>
    <row r="99" spans="1:86" x14ac:dyDescent="0.2">
      <c r="A99" s="37" t="str">
        <f>L77</f>
        <v>Alaska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</row>
    <row r="100" spans="1:86" x14ac:dyDescent="0.2">
      <c r="A100" s="37" t="str">
        <f>Q77</f>
        <v>Arizona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</row>
    <row r="101" spans="1:86" x14ac:dyDescent="0.2">
      <c r="A101" s="37" t="str">
        <f>V77</f>
        <v>Arkansas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</row>
    <row r="102" spans="1:86" x14ac:dyDescent="0.2">
      <c r="A102" s="37" t="str">
        <f>AA77</f>
        <v>California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</row>
    <row r="103" spans="1:86" x14ac:dyDescent="0.2">
      <c r="A103" s="37" t="str">
        <f>AF77</f>
        <v>Colorada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</row>
    <row r="104" spans="1:86" x14ac:dyDescent="0.2">
      <c r="A104" s="37" t="str">
        <f>AK77</f>
        <v>Connecticut</v>
      </c>
      <c r="B104" s="6"/>
      <c r="C104" s="6"/>
      <c r="D104" s="6" t="s">
        <v>68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</row>
    <row r="105" spans="1:86" x14ac:dyDescent="0.2">
      <c r="A105" s="37" t="str">
        <f>AP77</f>
        <v>Delaware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</row>
    <row r="106" spans="1:86" x14ac:dyDescent="0.2">
      <c r="A106" s="37" t="str">
        <f>AU77</f>
        <v>Florida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</row>
    <row r="107" spans="1:86" x14ac:dyDescent="0.2">
      <c r="A107" s="37" t="str">
        <f>AZ77</f>
        <v>Georgia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</row>
    <row r="108" spans="1:86" x14ac:dyDescent="0.2">
      <c r="A108" s="37" t="str">
        <f>BE77</f>
        <v>Hawaii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</row>
    <row r="109" spans="1:86" x14ac:dyDescent="0.2">
      <c r="A109" s="37" t="str">
        <f>BJ77</f>
        <v>Idaho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</row>
    <row r="110" spans="1:86" x14ac:dyDescent="0.2">
      <c r="A110" s="37" t="str">
        <f>BO77</f>
        <v>Illinois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</row>
    <row r="111" spans="1:86" x14ac:dyDescent="0.2">
      <c r="A111" s="37" t="str">
        <f>BT77</f>
        <v>Indiana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</row>
    <row r="112" spans="1:86" x14ac:dyDescent="0.2">
      <c r="A112" s="37" t="str">
        <f>BY77</f>
        <v>Iowa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</row>
    <row r="113" spans="1:86" ht="17" thickBot="1" x14ac:dyDescent="0.25">
      <c r="A113" s="38" t="str">
        <f>CD77</f>
        <v>Kansas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</row>
  </sheetData>
  <mergeCells count="374">
    <mergeCell ref="BO96:BS96"/>
    <mergeCell ref="BT96:BX96"/>
    <mergeCell ref="BY96:CC96"/>
    <mergeCell ref="CD96:CH96"/>
    <mergeCell ref="E97:I97"/>
    <mergeCell ref="L97:P97"/>
    <mergeCell ref="Q97:T97"/>
    <mergeCell ref="V97:Z97"/>
    <mergeCell ref="AK96:AO96"/>
    <mergeCell ref="AP96:AT96"/>
    <mergeCell ref="AU96:AY96"/>
    <mergeCell ref="AZ96:BD96"/>
    <mergeCell ref="BE96:BI96"/>
    <mergeCell ref="BJ96:BN96"/>
    <mergeCell ref="G96:K96"/>
    <mergeCell ref="L96:P96"/>
    <mergeCell ref="Q96:U96"/>
    <mergeCell ref="V96:Z96"/>
    <mergeCell ref="AA96:AE96"/>
    <mergeCell ref="AF96:AJ96"/>
    <mergeCell ref="BO95:BS95"/>
    <mergeCell ref="BT95:BX95"/>
    <mergeCell ref="BY95:CC95"/>
    <mergeCell ref="CD95:CH95"/>
    <mergeCell ref="AA95:AE95"/>
    <mergeCell ref="AF95:AJ95"/>
    <mergeCell ref="AK95:AO95"/>
    <mergeCell ref="AP95:AT95"/>
    <mergeCell ref="AU95:AY95"/>
    <mergeCell ref="AZ95:BD95"/>
    <mergeCell ref="BJ94:BN94"/>
    <mergeCell ref="BO94:BS94"/>
    <mergeCell ref="BT94:BX94"/>
    <mergeCell ref="BY94:CC94"/>
    <mergeCell ref="CD94:CH94"/>
    <mergeCell ref="B95:F95"/>
    <mergeCell ref="G95:K95"/>
    <mergeCell ref="L95:P95"/>
    <mergeCell ref="Q95:U95"/>
    <mergeCell ref="V95:Z95"/>
    <mergeCell ref="AF94:AJ94"/>
    <mergeCell ref="AK94:AO94"/>
    <mergeCell ref="AP94:AT94"/>
    <mergeCell ref="AU94:AY94"/>
    <mergeCell ref="AZ94:BD94"/>
    <mergeCell ref="BE94:BI94"/>
    <mergeCell ref="B94:F94"/>
    <mergeCell ref="G94:K94"/>
    <mergeCell ref="L94:P94"/>
    <mergeCell ref="Q94:U94"/>
    <mergeCell ref="V94:Z94"/>
    <mergeCell ref="AA94:AE94"/>
    <mergeCell ref="BE95:BI95"/>
    <mergeCell ref="BJ95:BN95"/>
    <mergeCell ref="BO93:BS93"/>
    <mergeCell ref="BT93:BX93"/>
    <mergeCell ref="BY93:CC93"/>
    <mergeCell ref="CD93:CH93"/>
    <mergeCell ref="AA93:AE93"/>
    <mergeCell ref="AF93:AJ93"/>
    <mergeCell ref="AK93:AO93"/>
    <mergeCell ref="AP93:AT93"/>
    <mergeCell ref="AU93:AY93"/>
    <mergeCell ref="AZ93:BD93"/>
    <mergeCell ref="BJ92:BN92"/>
    <mergeCell ref="BO92:BS92"/>
    <mergeCell ref="BT92:BX92"/>
    <mergeCell ref="BY92:CC92"/>
    <mergeCell ref="CD92:CH92"/>
    <mergeCell ref="B93:F93"/>
    <mergeCell ref="G93:K93"/>
    <mergeCell ref="L93:P93"/>
    <mergeCell ref="Q93:U93"/>
    <mergeCell ref="V93:Z93"/>
    <mergeCell ref="AF92:AJ92"/>
    <mergeCell ref="AK92:AO92"/>
    <mergeCell ref="AP92:AT92"/>
    <mergeCell ref="AU92:AY92"/>
    <mergeCell ref="AZ92:BD92"/>
    <mergeCell ref="BE92:BI92"/>
    <mergeCell ref="B92:F92"/>
    <mergeCell ref="G92:K92"/>
    <mergeCell ref="L92:P92"/>
    <mergeCell ref="Q92:U92"/>
    <mergeCell ref="V92:Z92"/>
    <mergeCell ref="AA92:AE92"/>
    <mergeCell ref="BE93:BI93"/>
    <mergeCell ref="BJ93:BN93"/>
    <mergeCell ref="BO91:BS91"/>
    <mergeCell ref="BT91:BX91"/>
    <mergeCell ref="BY91:CC91"/>
    <mergeCell ref="CD91:CH91"/>
    <mergeCell ref="AA91:AE91"/>
    <mergeCell ref="AF91:AJ91"/>
    <mergeCell ref="AK91:AO91"/>
    <mergeCell ref="AP91:AT91"/>
    <mergeCell ref="AU91:AY91"/>
    <mergeCell ref="AZ91:BD91"/>
    <mergeCell ref="BJ90:BN90"/>
    <mergeCell ref="BO90:BS90"/>
    <mergeCell ref="BT90:BX90"/>
    <mergeCell ref="BY90:CC90"/>
    <mergeCell ref="CD90:CH90"/>
    <mergeCell ref="B91:F91"/>
    <mergeCell ref="G91:K91"/>
    <mergeCell ref="L91:P91"/>
    <mergeCell ref="Q91:U91"/>
    <mergeCell ref="V91:Z91"/>
    <mergeCell ref="AF90:AJ90"/>
    <mergeCell ref="AK90:AO90"/>
    <mergeCell ref="AP90:AT90"/>
    <mergeCell ref="AU90:AY90"/>
    <mergeCell ref="AZ90:BD90"/>
    <mergeCell ref="BE90:BI90"/>
    <mergeCell ref="B90:F90"/>
    <mergeCell ref="G90:K90"/>
    <mergeCell ref="L90:P90"/>
    <mergeCell ref="Q90:U90"/>
    <mergeCell ref="V90:Z90"/>
    <mergeCell ref="AA90:AE90"/>
    <mergeCell ref="BE91:BI91"/>
    <mergeCell ref="BJ91:BN91"/>
    <mergeCell ref="BO89:BS89"/>
    <mergeCell ref="BT89:BX89"/>
    <mergeCell ref="BY89:CC89"/>
    <mergeCell ref="CD89:CH89"/>
    <mergeCell ref="AA89:AE89"/>
    <mergeCell ref="AF89:AJ89"/>
    <mergeCell ref="AK89:AO89"/>
    <mergeCell ref="AP89:AT89"/>
    <mergeCell ref="AU89:AY89"/>
    <mergeCell ref="AZ89:BD89"/>
    <mergeCell ref="BJ88:BN88"/>
    <mergeCell ref="BO88:BS88"/>
    <mergeCell ref="BT88:BX88"/>
    <mergeCell ref="BY88:CC88"/>
    <mergeCell ref="CD88:CH88"/>
    <mergeCell ref="B89:F89"/>
    <mergeCell ref="G89:K89"/>
    <mergeCell ref="L89:P89"/>
    <mergeCell ref="Q89:U89"/>
    <mergeCell ref="V89:Z89"/>
    <mergeCell ref="AF88:AJ88"/>
    <mergeCell ref="AK88:AO88"/>
    <mergeCell ref="AP88:AT88"/>
    <mergeCell ref="AU88:AY88"/>
    <mergeCell ref="AZ88:BD88"/>
    <mergeCell ref="BE88:BI88"/>
    <mergeCell ref="B88:F88"/>
    <mergeCell ref="G88:K88"/>
    <mergeCell ref="L88:P88"/>
    <mergeCell ref="Q88:U88"/>
    <mergeCell ref="V88:Z88"/>
    <mergeCell ref="AA88:AE88"/>
    <mergeCell ref="BE89:BI89"/>
    <mergeCell ref="BJ89:BN89"/>
    <mergeCell ref="BO87:BS87"/>
    <mergeCell ref="BT87:BX87"/>
    <mergeCell ref="BY87:CC87"/>
    <mergeCell ref="CD87:CH87"/>
    <mergeCell ref="AA87:AE87"/>
    <mergeCell ref="AF87:AJ87"/>
    <mergeCell ref="AK87:AO87"/>
    <mergeCell ref="AP87:AT87"/>
    <mergeCell ref="AU87:AY87"/>
    <mergeCell ref="AZ87:BD87"/>
    <mergeCell ref="BJ86:BN86"/>
    <mergeCell ref="BO86:BS86"/>
    <mergeCell ref="BT86:BX86"/>
    <mergeCell ref="BY86:CC86"/>
    <mergeCell ref="CD86:CH86"/>
    <mergeCell ref="B87:F87"/>
    <mergeCell ref="G87:K87"/>
    <mergeCell ref="L87:P87"/>
    <mergeCell ref="Q87:U87"/>
    <mergeCell ref="V87:Z87"/>
    <mergeCell ref="AF86:AJ86"/>
    <mergeCell ref="AK86:AO86"/>
    <mergeCell ref="AP86:AT86"/>
    <mergeCell ref="AU86:AY86"/>
    <mergeCell ref="AZ86:BD86"/>
    <mergeCell ref="BE86:BI86"/>
    <mergeCell ref="B86:F86"/>
    <mergeCell ref="G86:K86"/>
    <mergeCell ref="L86:P86"/>
    <mergeCell ref="Q86:U86"/>
    <mergeCell ref="V86:Z86"/>
    <mergeCell ref="AA86:AE86"/>
    <mergeCell ref="BE87:BI87"/>
    <mergeCell ref="BJ87:BN87"/>
    <mergeCell ref="BO85:BS85"/>
    <mergeCell ref="BT85:BX85"/>
    <mergeCell ref="BY85:CC85"/>
    <mergeCell ref="CD85:CH85"/>
    <mergeCell ref="AA85:AE85"/>
    <mergeCell ref="AF85:AJ85"/>
    <mergeCell ref="AK85:AO85"/>
    <mergeCell ref="AP85:AT85"/>
    <mergeCell ref="AU85:AY85"/>
    <mergeCell ref="AZ85:BD85"/>
    <mergeCell ref="BJ84:BN84"/>
    <mergeCell ref="BO84:BS84"/>
    <mergeCell ref="BT84:BX84"/>
    <mergeCell ref="BY84:CC84"/>
    <mergeCell ref="CD84:CH84"/>
    <mergeCell ref="B85:F85"/>
    <mergeCell ref="G85:K85"/>
    <mergeCell ref="L85:P85"/>
    <mergeCell ref="Q85:U85"/>
    <mergeCell ref="V85:Z85"/>
    <mergeCell ref="AF84:AJ84"/>
    <mergeCell ref="AK84:AO84"/>
    <mergeCell ref="AP84:AT84"/>
    <mergeCell ref="AU84:AY84"/>
    <mergeCell ref="AZ84:BD84"/>
    <mergeCell ref="BE84:BI84"/>
    <mergeCell ref="B84:F84"/>
    <mergeCell ref="G84:K84"/>
    <mergeCell ref="L84:P84"/>
    <mergeCell ref="Q84:U84"/>
    <mergeCell ref="V84:Z84"/>
    <mergeCell ref="AA84:AE84"/>
    <mergeCell ref="BE85:BI85"/>
    <mergeCell ref="BJ85:BN85"/>
    <mergeCell ref="BO83:BS83"/>
    <mergeCell ref="BT83:BX83"/>
    <mergeCell ref="BY83:CC83"/>
    <mergeCell ref="CD83:CH83"/>
    <mergeCell ref="AA83:AE83"/>
    <mergeCell ref="AF83:AJ83"/>
    <mergeCell ref="AK83:AO83"/>
    <mergeCell ref="AP83:AT83"/>
    <mergeCell ref="AU83:AY83"/>
    <mergeCell ref="AZ83:BD83"/>
    <mergeCell ref="BJ82:BN82"/>
    <mergeCell ref="BO82:BS82"/>
    <mergeCell ref="BT82:BX82"/>
    <mergeCell ref="BY82:CC82"/>
    <mergeCell ref="CD82:CH82"/>
    <mergeCell ref="B83:F83"/>
    <mergeCell ref="G83:K83"/>
    <mergeCell ref="L83:P83"/>
    <mergeCell ref="Q83:U83"/>
    <mergeCell ref="V83:Z83"/>
    <mergeCell ref="AF82:AJ82"/>
    <mergeCell ref="AK82:AO82"/>
    <mergeCell ref="AP82:AT82"/>
    <mergeCell ref="AU82:AY82"/>
    <mergeCell ref="AZ82:BD82"/>
    <mergeCell ref="BE82:BI82"/>
    <mergeCell ref="B82:F82"/>
    <mergeCell ref="G82:K82"/>
    <mergeCell ref="L82:P82"/>
    <mergeCell ref="Q82:U82"/>
    <mergeCell ref="V82:Z82"/>
    <mergeCell ref="AA82:AE82"/>
    <mergeCell ref="BE83:BI83"/>
    <mergeCell ref="BJ83:BN83"/>
    <mergeCell ref="BJ81:BN81"/>
    <mergeCell ref="BO81:BS81"/>
    <mergeCell ref="BT81:BX81"/>
    <mergeCell ref="BY81:CC81"/>
    <mergeCell ref="CD81:CH81"/>
    <mergeCell ref="AA81:AE81"/>
    <mergeCell ref="AF81:AJ81"/>
    <mergeCell ref="AK81:AO81"/>
    <mergeCell ref="AP81:AT81"/>
    <mergeCell ref="AU81:AY81"/>
    <mergeCell ref="AZ81:BD81"/>
    <mergeCell ref="AU79:AY79"/>
    <mergeCell ref="BJ80:BN80"/>
    <mergeCell ref="BO80:BS80"/>
    <mergeCell ref="BT80:BX80"/>
    <mergeCell ref="BY80:CC80"/>
    <mergeCell ref="CD80:CH80"/>
    <mergeCell ref="B81:F81"/>
    <mergeCell ref="G81:K81"/>
    <mergeCell ref="L81:P81"/>
    <mergeCell ref="Q81:U81"/>
    <mergeCell ref="V81:Z81"/>
    <mergeCell ref="AF80:AJ80"/>
    <mergeCell ref="AK80:AO80"/>
    <mergeCell ref="AP80:AT80"/>
    <mergeCell ref="AU80:AY80"/>
    <mergeCell ref="AZ80:BD80"/>
    <mergeCell ref="BE80:BI80"/>
    <mergeCell ref="B80:F80"/>
    <mergeCell ref="G80:K80"/>
    <mergeCell ref="L80:P80"/>
    <mergeCell ref="Q80:U80"/>
    <mergeCell ref="V80:Z80"/>
    <mergeCell ref="AA80:AE80"/>
    <mergeCell ref="BE81:BI81"/>
    <mergeCell ref="BY78:CC78"/>
    <mergeCell ref="CD78:CH78"/>
    <mergeCell ref="B79:F79"/>
    <mergeCell ref="G79:K79"/>
    <mergeCell ref="L79:P79"/>
    <mergeCell ref="Q79:U79"/>
    <mergeCell ref="V79:Z79"/>
    <mergeCell ref="AA79:AE79"/>
    <mergeCell ref="AK78:AO78"/>
    <mergeCell ref="AP78:AT78"/>
    <mergeCell ref="AU78:AY78"/>
    <mergeCell ref="AZ78:BD78"/>
    <mergeCell ref="BE78:BI78"/>
    <mergeCell ref="BJ78:BN78"/>
    <mergeCell ref="BJ79:BN79"/>
    <mergeCell ref="BO79:BS79"/>
    <mergeCell ref="BT79:BX79"/>
    <mergeCell ref="BY79:CC79"/>
    <mergeCell ref="CD79:CH79"/>
    <mergeCell ref="AZ79:BD79"/>
    <mergeCell ref="BE79:BI79"/>
    <mergeCell ref="AF79:AJ79"/>
    <mergeCell ref="AK79:AO79"/>
    <mergeCell ref="AP79:AT79"/>
    <mergeCell ref="BT77:BX77"/>
    <mergeCell ref="BY77:CC77"/>
    <mergeCell ref="CD77:CH77"/>
    <mergeCell ref="B78:F78"/>
    <mergeCell ref="G78:K78"/>
    <mergeCell ref="L78:P78"/>
    <mergeCell ref="Q78:U78"/>
    <mergeCell ref="V78:Z78"/>
    <mergeCell ref="AA78:AE78"/>
    <mergeCell ref="AF78:AJ78"/>
    <mergeCell ref="AP77:AT77"/>
    <mergeCell ref="AU77:AY77"/>
    <mergeCell ref="AZ77:BD77"/>
    <mergeCell ref="BE77:BI77"/>
    <mergeCell ref="BJ77:BN77"/>
    <mergeCell ref="BO77:BS77"/>
    <mergeCell ref="L77:P77"/>
    <mergeCell ref="Q77:U77"/>
    <mergeCell ref="V77:Z77"/>
    <mergeCell ref="AA77:AE77"/>
    <mergeCell ref="AF77:AJ77"/>
    <mergeCell ref="AK77:AO77"/>
    <mergeCell ref="BO78:BS78"/>
    <mergeCell ref="BT78:BX78"/>
    <mergeCell ref="G73:K73"/>
    <mergeCell ref="B74:F74"/>
    <mergeCell ref="G74:K74"/>
    <mergeCell ref="B77:F77"/>
    <mergeCell ref="G77:K77"/>
    <mergeCell ref="B70:F70"/>
    <mergeCell ref="G70:K70"/>
    <mergeCell ref="B71:F71"/>
    <mergeCell ref="G71:K71"/>
    <mergeCell ref="T74:AQ75"/>
    <mergeCell ref="B1:BI1"/>
    <mergeCell ref="B35:AF35"/>
    <mergeCell ref="AG35:BK35"/>
    <mergeCell ref="B46:AE46"/>
    <mergeCell ref="AF46:BJ46"/>
    <mergeCell ref="B57:AE57"/>
    <mergeCell ref="AF57:BJ57"/>
    <mergeCell ref="B2:AF2"/>
    <mergeCell ref="B13:AF13"/>
    <mergeCell ref="AG13:BJ13"/>
    <mergeCell ref="B24:AF24"/>
    <mergeCell ref="AG24:BJ24"/>
    <mergeCell ref="AG2:BI2"/>
    <mergeCell ref="M71:O71"/>
    <mergeCell ref="B72:F72"/>
    <mergeCell ref="G72:K72"/>
    <mergeCell ref="B67:F67"/>
    <mergeCell ref="G67:K67"/>
    <mergeCell ref="B68:F68"/>
    <mergeCell ref="G68:K68"/>
    <mergeCell ref="B69:F69"/>
    <mergeCell ref="G69:K69"/>
    <mergeCell ref="B73:F73"/>
  </mergeCells>
  <conditionalFormatting sqref="A4:BH10">
    <cfRule type="expression" dxfId="30" priority="9" stopIfTrue="1">
      <formula>$A4=""</formula>
    </cfRule>
  </conditionalFormatting>
  <conditionalFormatting sqref="A15:BJ21">
    <cfRule type="expression" dxfId="29" priority="13" stopIfTrue="1">
      <formula>$A15=""</formula>
    </cfRule>
  </conditionalFormatting>
  <conditionalFormatting sqref="A26:BJ32">
    <cfRule type="expression" dxfId="28" priority="17" stopIfTrue="1">
      <formula>$A26=""</formula>
    </cfRule>
  </conditionalFormatting>
  <conditionalFormatting sqref="A37:BK43">
    <cfRule type="expression" dxfId="27" priority="21" stopIfTrue="1">
      <formula>$A37=""</formula>
    </cfRule>
  </conditionalFormatting>
  <conditionalFormatting sqref="A48:BJ54">
    <cfRule type="expression" dxfId="26" priority="25" stopIfTrue="1">
      <formula>$A48=""</formula>
    </cfRule>
  </conditionalFormatting>
  <conditionalFormatting sqref="A59:BJ65">
    <cfRule type="expression" dxfId="25" priority="29" stopIfTrue="1">
      <formula>$A59=""</formula>
    </cfRule>
  </conditionalFormatting>
  <conditionalFormatting sqref="A68:K74">
    <cfRule type="expression" dxfId="24" priority="1" stopIfTrue="1">
      <formula>$A68=""</formula>
    </cfRule>
  </conditionalFormatting>
  <conditionalFormatting sqref="B68:F74">
    <cfRule type="expression" dxfId="23" priority="4" stopIfTrue="1">
      <formula>$B68&lt;$G68</formula>
    </cfRule>
  </conditionalFormatting>
  <conditionalFormatting sqref="BI4:BI10">
    <cfRule type="expression" dxfId="22" priority="5" stopIfTrue="1">
      <formula>$A4=""</formula>
    </cfRule>
  </conditionalFormatting>
  <conditionalFormatting sqref="B59:BJ65">
    <cfRule type="expression" dxfId="21" priority="39" stopIfTrue="1">
      <formula>OR(WEEKDAY(B$58)=7,WEEKDAY(B$58)=1,ISNUMBER(VLOOKUP(B$58,INDIRECT(ADDRESS(78,5*(MATCH($A$3,$A$98:$A$113,0)-1)+7)&amp;":"&amp;ADDRESS(96,5*MATCH($A$3,$A$98:$A$113,0)+7)),1,FALSE)))</formula>
    </cfRule>
  </conditionalFormatting>
  <conditionalFormatting sqref="B48:BJ54">
    <cfRule type="expression" dxfId="20" priority="40" stopIfTrue="1">
      <formula>OR(WEEKDAY(B$47)=7,WEEKDAY(B$47)=1,ISNUMBER(VLOOKUP(B$47,INDIRECT(ADDRESS(78,5*(MATCH($A$3,$A$98:$A$113,0)-1)+7)&amp;":"&amp;ADDRESS(96,5*MATCH($A$3,$A$98:$A$113,0)+7)),1,FALSE)))</formula>
    </cfRule>
  </conditionalFormatting>
  <conditionalFormatting sqref="B37:BK43">
    <cfRule type="expression" dxfId="19" priority="41" stopIfTrue="1">
      <formula>OR(WEEKDAY(B$36)=7,WEEKDAY(B$36)=1,ISNUMBER(VLOOKUP(B$36,INDIRECT(ADDRESS(78,5*(MATCH($A$3,$A$98:$A$113,0)-1)+7)&amp;":"&amp;ADDRESS(96,5*MATCH($A$3,$A$98:$A$113,0)+7)),1,FALSE)))</formula>
    </cfRule>
  </conditionalFormatting>
  <conditionalFormatting sqref="B26:BJ32">
    <cfRule type="expression" dxfId="18" priority="42" stopIfTrue="1">
      <formula>OR(WEEKDAY(B$25)=7,WEEKDAY(B$25)=1,ISNUMBER(VLOOKUP(B$25,INDIRECT(ADDRESS(78,5*(MATCH($A$3,$A$98:$A$113,0)-1)+7)&amp;":"&amp;ADDRESS(96,5*MATCH($A$3,$A$98:$A$113,0)+7)),1,FALSE)))</formula>
    </cfRule>
  </conditionalFormatting>
  <conditionalFormatting sqref="B15:BJ21">
    <cfRule type="expression" dxfId="17" priority="43" stopIfTrue="1">
      <formula>OR(WEEKDAY(B$14)=7,WEEKDAY(B$14)=1,ISNUMBER(VLOOKUP(B$14,INDIRECT(ADDRESS(78,5*(MATCH($A$3,$A$98:$A$113,0)-1)+7)&amp;":"&amp;ADDRESS(96,5*MATCH($A$3,$A$98:$A$113,0)+7)),1,FALSE)))</formula>
    </cfRule>
  </conditionalFormatting>
  <conditionalFormatting sqref="B4:BI10">
    <cfRule type="expression" dxfId="16" priority="44" stopIfTrue="1">
      <formula>OR(WEEKDAY(B$3)=7,WEEKDAY(B$3)=1,ISNUMBER(VLOOKUP(B$3,INDIRECT(ADDRESS(78,5*(MATCH($A$3,$A$98:$A$113,0)-1)+7)&amp;":"&amp;ADDRESS(96,5*MATCH($A$3,$A$98:$A$113,0)+7)),1,FALSE)))</formula>
    </cfRule>
  </conditionalFormatting>
  <dataValidations count="1">
    <dataValidation type="list" allowBlank="1" showInputMessage="1" showErrorMessage="1" sqref="A3" xr:uid="{C45A6161-03F4-4F33-8662-7E644FB90E07}">
      <formula1>$A$98:$A$113</formula1>
    </dataValidation>
  </dataValidations>
  <pageMargins left="0.74803149606299213" right="0.74803149606299213" top="0.6692913385826772" bottom="0.98425196850393704" header="0.43307086614173229" footer="0.51181102362204722"/>
  <pageSetup paperSize="8" scale="23" orientation="landscape" horizontalDpi="4294967292" verticalDpi="4294967292" r:id="rId1"/>
  <headerFooter>
    <oddFooter>&amp;Chttps://excel-vorlagen.net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9E80D6B9-1F32-49FE-9475-746841E5EB30}">
            <xm:f>VLOOKUP($A68,Employees!$A$3:$C$9,2,FALSE)&gt;DATE($B$1,12,31)</xm:f>
            <x14:dxf>
              <fill>
                <patternFill>
                  <bgColor theme="1"/>
                </patternFill>
              </fill>
            </x14:dxf>
          </x14:cfRule>
          <x14:cfRule type="expression" priority="3" stopIfTrue="1" id="{96BC5A83-6B48-4D91-B914-3C85C78903D4}">
            <xm:f>AND(VLOOKUP($A68,Employees!$A$3:$C$9,3,FALSE)&lt;DATE($B$1,1,1),VLOOKUP($A68,Employees!$A$3:$C$9,3,FALSE)&gt;0)</xm:f>
            <x14:dxf>
              <fill>
                <patternFill>
                  <bgColor theme="1"/>
                </patternFill>
              </fill>
            </x14:dxf>
          </x14:cfRule>
          <xm:sqref>A68:K74</xm:sqref>
        </x14:conditionalFormatting>
        <x14:conditionalFormatting xmlns:xm="http://schemas.microsoft.com/office/excel/2006/main">
          <x14:cfRule type="expression" priority="30" stopIfTrue="1" id="{FA1F2609-66E5-42E3-AA6E-EA9BE5763D79}">
            <xm:f>VLOOKUP($A59,Employees!$A$3:$C$9,2,FALSE)&gt;B$58</xm:f>
            <x14:dxf>
              <fill>
                <patternFill>
                  <bgColor theme="1"/>
                </patternFill>
              </fill>
            </x14:dxf>
          </x14:cfRule>
          <x14:cfRule type="expression" priority="31" stopIfTrue="1" id="{AD922F77-4BD0-41CF-8D42-0F8BB4839330}">
            <xm:f>AND(VLOOKUP($A59,Employees!$A$3:$C$9,3,FALSE)&lt;=B$58,VLOOKUP($A59,Employees!$A$3:$C$9,3,FALSE)&gt;0)</xm:f>
            <x14:dxf>
              <fill>
                <patternFill>
                  <bgColor theme="1"/>
                </patternFill>
              </fill>
            </x14:dxf>
          </x14:cfRule>
          <xm:sqref>B59:BJ65</xm:sqref>
        </x14:conditionalFormatting>
        <x14:conditionalFormatting xmlns:xm="http://schemas.microsoft.com/office/excel/2006/main">
          <x14:cfRule type="expression" priority="26" stopIfTrue="1" id="{74FD278C-7159-4980-AA3F-D1B6B4A9C044}">
            <xm:f>VLOOKUP($A48,Employees!$A$3:$C$9,2,FALSE)&gt;B$47</xm:f>
            <x14:dxf>
              <fill>
                <patternFill>
                  <bgColor theme="1"/>
                </patternFill>
              </fill>
            </x14:dxf>
          </x14:cfRule>
          <x14:cfRule type="expression" priority="27" stopIfTrue="1" id="{26CD333A-A28A-4471-8661-D7B463C49762}">
            <xm:f>AND(VLOOKUP($A48,Employees!$A$3:$C$9,3,FALSE)&lt;=B$47,VLOOKUP($A48,Employees!$A$3:$C$9,3,FALSE)&gt;0)</xm:f>
            <x14:dxf>
              <fill>
                <patternFill>
                  <bgColor theme="1"/>
                </patternFill>
              </fill>
            </x14:dxf>
          </x14:cfRule>
          <xm:sqref>B48:BJ54</xm:sqref>
        </x14:conditionalFormatting>
        <x14:conditionalFormatting xmlns:xm="http://schemas.microsoft.com/office/excel/2006/main">
          <x14:cfRule type="expression" priority="22" stopIfTrue="1" id="{00E1D205-8042-48AD-9B7E-C0F56C24CF48}">
            <xm:f>AND(VLOOKUP($A37,Employees!$A$3:$C$9,3,FALSE)&lt;=B$36,VLOOKUP($A37,Employees!$A$3:$C$9,3,FALSE)&gt;0)</xm:f>
            <x14:dxf>
              <fill>
                <patternFill>
                  <bgColor theme="1"/>
                </patternFill>
              </fill>
            </x14:dxf>
          </x14:cfRule>
          <x14:cfRule type="expression" priority="23" stopIfTrue="1" id="{B54A8BDC-DFF0-4A1B-92DC-FF0ED0B71A48}">
            <xm:f>VLOOKUP($A37,Employees!$A$3:$C$9,2,FALSE)&gt;B$36</xm:f>
            <x14:dxf>
              <fill>
                <patternFill>
                  <bgColor theme="1"/>
                </patternFill>
              </fill>
            </x14:dxf>
          </x14:cfRule>
          <xm:sqref>B37:BK43</xm:sqref>
        </x14:conditionalFormatting>
        <x14:conditionalFormatting xmlns:xm="http://schemas.microsoft.com/office/excel/2006/main">
          <x14:cfRule type="expression" priority="18" stopIfTrue="1" id="{137CE232-46FF-4725-A3ED-136F5E6EEDE6}">
            <xm:f>VLOOKUP($A26,Employees!$A$3:$C$9,2,FALSE)&gt;B$25</xm:f>
            <x14:dxf>
              <fill>
                <patternFill>
                  <bgColor theme="1"/>
                </patternFill>
              </fill>
            </x14:dxf>
          </x14:cfRule>
          <x14:cfRule type="expression" priority="19" stopIfTrue="1" id="{F508E5E7-90F6-4D42-8C9E-1047E154DDAB}">
            <xm:f>AND(VLOOKUP($A26,Employees!$A$3:$C$9,3,FALSE)&lt;=B$25,VLOOKUP($A26,Employees!$A$3:$C$9,3,FALSE)&gt;0)</xm:f>
            <x14:dxf>
              <fill>
                <patternFill>
                  <bgColor theme="1"/>
                </patternFill>
              </fill>
            </x14:dxf>
          </x14:cfRule>
          <xm:sqref>B26:BJ32</xm:sqref>
        </x14:conditionalFormatting>
        <x14:conditionalFormatting xmlns:xm="http://schemas.microsoft.com/office/excel/2006/main">
          <x14:cfRule type="expression" priority="14" stopIfTrue="1" id="{9E2F0BA7-74A8-4C09-B74E-B198565C2BFC}">
            <xm:f>VLOOKUP($A15,Employees!$A$3:$C$9,2,FALSE)&gt;B$14</xm:f>
            <x14:dxf>
              <fill>
                <patternFill>
                  <bgColor theme="1"/>
                </patternFill>
              </fill>
            </x14:dxf>
          </x14:cfRule>
          <x14:cfRule type="expression" priority="15" stopIfTrue="1" id="{96026AA7-A6C5-49F3-9E95-A54A2AFEF803}">
            <xm:f>AND(VLOOKUP($A15,Employees!$A$3:$C$9,3,FALSE)&lt;=B$14,VLOOKUP($A15,Employees!$A$3:$C$9,3,FALSE)&gt;0)</xm:f>
            <x14:dxf>
              <fill>
                <patternFill>
                  <bgColor theme="1"/>
                </patternFill>
              </fill>
            </x14:dxf>
          </x14:cfRule>
          <xm:sqref>B15:BJ21</xm:sqref>
        </x14:conditionalFormatting>
        <x14:conditionalFormatting xmlns:xm="http://schemas.microsoft.com/office/excel/2006/main">
          <x14:cfRule type="expression" priority="10" stopIfTrue="1" id="{A82E47EE-D3BC-486E-88CB-AC9087DFE325}">
            <xm:f>VLOOKUP($A4,Employees!$A$3:$C$9,2,FALSE)&gt;B$3</xm:f>
            <x14:dxf>
              <fill>
                <patternFill>
                  <bgColor theme="1"/>
                </patternFill>
              </fill>
            </x14:dxf>
          </x14:cfRule>
          <x14:cfRule type="expression" priority="11" stopIfTrue="1" id="{D22F9B12-0788-4CFD-BC0F-C1EACA9C2073}">
            <xm:f>AND(VLOOKUP($A4,Employees!$A$3:$C$9,3,FALSE)&lt;=B$3,VLOOKUP($A4,Employees!$A$3:$C$9,3,FALSE)&gt;0)</xm:f>
            <x14:dxf>
              <fill>
                <patternFill>
                  <bgColor theme="1"/>
                </patternFill>
              </fill>
            </x14:dxf>
          </x14:cfRule>
          <xm:sqref>B4:BH10</xm:sqref>
        </x14:conditionalFormatting>
        <x14:conditionalFormatting xmlns:xm="http://schemas.microsoft.com/office/excel/2006/main">
          <x14:cfRule type="expression" priority="6" stopIfTrue="1" id="{72B82931-FC41-43A5-8DA9-79526E210095}">
            <xm:f>VLOOKUP($A4,Employees!$A$3:$C$9,2,FALSE)&gt;BI$3</xm:f>
            <x14:dxf>
              <fill>
                <patternFill>
                  <bgColor theme="1"/>
                </patternFill>
              </fill>
            </x14:dxf>
          </x14:cfRule>
          <x14:cfRule type="expression" priority="7" stopIfTrue="1" id="{1A4F5AFB-13FE-46BE-BAC0-523AE11C7E9B}">
            <xm:f>AND(VLOOKUP($A4,Employees!$A$3:$C$9,3,FALSE)&lt;=BI$3,VLOOKUP($A4,Employees!$A$3:$C$9,3,FALSE)&gt;0)</xm:f>
            <x14:dxf>
              <fill>
                <patternFill>
                  <bgColor theme="1"/>
                </patternFill>
              </fill>
            </x14:dxf>
          </x14:cfRule>
          <xm:sqref>BI4:BI10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Employees</vt:lpstr>
      <vt:lpstr>2023</vt:lpstr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Holiday Panner Pro</dc:title>
  <dc:subject/>
  <dc:creator>Philipp Kuhlmann</dc:creator>
  <cp:keywords/>
  <dc:description/>
  <cp:lastModifiedBy>Philipp Kuhlmann</cp:lastModifiedBy>
  <cp:lastPrinted>2020-05-27T07:37:27Z</cp:lastPrinted>
  <dcterms:created xsi:type="dcterms:W3CDTF">2013-05-02T19:15:57Z</dcterms:created>
  <dcterms:modified xsi:type="dcterms:W3CDTF">2023-04-04T03:02:43Z</dcterms:modified>
  <cp:category/>
</cp:coreProperties>
</file>